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CUENTA PUBLICA ASEH 2019\4. OTROS\"/>
    </mc:Choice>
  </mc:AlternateContent>
  <bookViews>
    <workbookView xWindow="-120" yWindow="-120" windowWidth="24240" windowHeight="13140" activeTab="1"/>
  </bookViews>
  <sheets>
    <sheet name="INVENTARIO 2019c" sheetId="1" r:id="rId1"/>
    <sheet name="ACTIVOS " sheetId="2" r:id="rId2"/>
  </sheets>
  <definedNames>
    <definedName name="_xlnm._FilterDatabase" localSheetId="1" hidden="1">'ACTIVOS '!$A$1:$H$428</definedName>
    <definedName name="_xlnm._FilterDatabase" localSheetId="0" hidden="1">'INVENTARIO 2019c'!$A$7:$F$630</definedName>
    <definedName name="_xlnm.Print_Area" localSheetId="1">'ACTIVOS '!$A$1:$H$425</definedName>
    <definedName name="_xlnm.Print_Area" localSheetId="0">'INVENTARIO 2019c'!$A$2:$F$629</definedName>
  </definedNames>
  <calcPr calcId="152511" iterateCount="1000" iterateDelta="1.0000000000000001E-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" i="2" l="1"/>
  <c r="F3" i="2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214" i="2"/>
  <c r="F215" i="2"/>
  <c r="F216" i="2"/>
  <c r="F217" i="2"/>
  <c r="F218" i="2"/>
  <c r="F219" i="2"/>
  <c r="F220" i="2"/>
  <c r="F221" i="2"/>
  <c r="F222" i="2"/>
  <c r="F223" i="2"/>
  <c r="F224" i="2"/>
  <c r="F225" i="2"/>
  <c r="F226" i="2"/>
  <c r="F227" i="2"/>
  <c r="F228" i="2"/>
  <c r="F229" i="2"/>
  <c r="F230" i="2"/>
  <c r="F231" i="2"/>
  <c r="F232" i="2"/>
  <c r="F233" i="2"/>
  <c r="F234" i="2"/>
  <c r="F235" i="2"/>
  <c r="F236" i="2"/>
  <c r="F237" i="2"/>
  <c r="F238" i="2"/>
  <c r="F239" i="2"/>
  <c r="F240" i="2"/>
  <c r="F241" i="2"/>
  <c r="F242" i="2"/>
  <c r="F243" i="2"/>
  <c r="F244" i="2"/>
  <c r="F245" i="2"/>
  <c r="F246" i="2"/>
  <c r="F247" i="2"/>
  <c r="F248" i="2"/>
  <c r="F249" i="2"/>
  <c r="F250" i="2"/>
  <c r="F251" i="2"/>
  <c r="F252" i="2"/>
  <c r="F253" i="2"/>
  <c r="F254" i="2"/>
  <c r="F255" i="2"/>
  <c r="F256" i="2"/>
  <c r="F257" i="2"/>
  <c r="F258" i="2"/>
  <c r="F259" i="2"/>
  <c r="F260" i="2"/>
  <c r="F261" i="2"/>
  <c r="F262" i="2"/>
  <c r="F263" i="2"/>
  <c r="F264" i="2"/>
  <c r="F265" i="2"/>
  <c r="F266" i="2"/>
  <c r="F267" i="2"/>
  <c r="F268" i="2"/>
  <c r="F269" i="2"/>
  <c r="F270" i="2"/>
  <c r="F271" i="2"/>
  <c r="F272" i="2"/>
  <c r="F273" i="2"/>
  <c r="F274" i="2"/>
  <c r="F275" i="2"/>
  <c r="F276" i="2"/>
  <c r="F277" i="2"/>
  <c r="F278" i="2"/>
  <c r="F279" i="2"/>
  <c r="F280" i="2"/>
  <c r="F281" i="2"/>
  <c r="F282" i="2"/>
  <c r="F283" i="2"/>
  <c r="F284" i="2"/>
  <c r="F285" i="2"/>
  <c r="F287" i="2"/>
  <c r="F288" i="2"/>
  <c r="F289" i="2"/>
  <c r="F290" i="2"/>
  <c r="F291" i="2"/>
  <c r="F292" i="2"/>
  <c r="F293" i="2"/>
  <c r="F294" i="2"/>
  <c r="F295" i="2"/>
  <c r="F296" i="2"/>
  <c r="F297" i="2"/>
  <c r="F298" i="2"/>
  <c r="F300" i="2"/>
  <c r="F301" i="2"/>
  <c r="F302" i="2"/>
  <c r="F303" i="2"/>
  <c r="F304" i="2"/>
  <c r="F305" i="2"/>
  <c r="F306" i="2"/>
  <c r="F307" i="2"/>
  <c r="F308" i="2"/>
  <c r="F309" i="2"/>
  <c r="F310" i="2"/>
  <c r="F311" i="2"/>
  <c r="F312" i="2"/>
  <c r="F313" i="2"/>
  <c r="F314" i="2"/>
  <c r="F315" i="2"/>
  <c r="F316" i="2"/>
  <c r="F317" i="2"/>
  <c r="F318" i="2"/>
  <c r="F319" i="2"/>
  <c r="F320" i="2"/>
  <c r="F321" i="2"/>
  <c r="F322" i="2"/>
  <c r="F323" i="2"/>
  <c r="F324" i="2"/>
  <c r="F325" i="2"/>
  <c r="F326" i="2"/>
  <c r="F327" i="2"/>
  <c r="F328" i="2"/>
  <c r="F329" i="2"/>
  <c r="F330" i="2"/>
  <c r="F331" i="2"/>
  <c r="F332" i="2"/>
  <c r="F333" i="2"/>
  <c r="F334" i="2"/>
  <c r="F335" i="2"/>
  <c r="F336" i="2"/>
  <c r="F337" i="2"/>
  <c r="F338" i="2"/>
  <c r="F339" i="2"/>
  <c r="F340" i="2"/>
  <c r="F341" i="2"/>
  <c r="F342" i="2"/>
  <c r="F343" i="2"/>
  <c r="F344" i="2"/>
  <c r="F345" i="2"/>
  <c r="F346" i="2"/>
  <c r="F347" i="2"/>
  <c r="F348" i="2"/>
  <c r="F349" i="2"/>
  <c r="F350" i="2"/>
  <c r="F351" i="2"/>
  <c r="F352" i="2"/>
  <c r="F353" i="2"/>
  <c r="F354" i="2"/>
  <c r="F355" i="2"/>
  <c r="F356" i="2"/>
  <c r="F357" i="2"/>
  <c r="F358" i="2"/>
  <c r="F359" i="2"/>
  <c r="F360" i="2"/>
  <c r="F362" i="2"/>
  <c r="F363" i="2"/>
  <c r="F364" i="2"/>
  <c r="F365" i="2"/>
  <c r="F366" i="2"/>
  <c r="F367" i="2"/>
  <c r="F368" i="2"/>
  <c r="F369" i="2"/>
  <c r="F370" i="2"/>
  <c r="F371" i="2"/>
  <c r="F372" i="2"/>
  <c r="F373" i="2"/>
  <c r="F374" i="2"/>
  <c r="F375" i="2"/>
  <c r="F376" i="2"/>
  <c r="F377" i="2"/>
  <c r="F378" i="2"/>
  <c r="F379" i="2"/>
  <c r="F380" i="2"/>
  <c r="F381" i="2"/>
  <c r="F382" i="2"/>
  <c r="F383" i="2"/>
  <c r="F384" i="2"/>
  <c r="F385" i="2"/>
  <c r="F386" i="2"/>
  <c r="F387" i="2"/>
  <c r="F388" i="2"/>
  <c r="F389" i="2"/>
  <c r="F390" i="2"/>
  <c r="F391" i="2"/>
  <c r="F392" i="2"/>
  <c r="F393" i="2"/>
  <c r="F394" i="2"/>
  <c r="F395" i="2"/>
  <c r="F396" i="2"/>
  <c r="F397" i="2"/>
  <c r="F398" i="2"/>
  <c r="F399" i="2"/>
  <c r="F400" i="2"/>
  <c r="F401" i="2"/>
  <c r="F402" i="2"/>
  <c r="F403" i="2"/>
  <c r="F404" i="2"/>
  <c r="F405" i="2"/>
  <c r="F406" i="2"/>
  <c r="F407" i="2"/>
  <c r="F408" i="2"/>
  <c r="F409" i="2"/>
  <c r="F410" i="2"/>
  <c r="F411" i="2"/>
  <c r="F412" i="2"/>
  <c r="F413" i="2"/>
  <c r="F414" i="2"/>
  <c r="F415" i="2"/>
  <c r="F416" i="2"/>
  <c r="F417" i="2"/>
  <c r="E418" i="2"/>
  <c r="F418" i="2"/>
  <c r="E419" i="2"/>
  <c r="F419" i="2"/>
  <c r="F420" i="2"/>
  <c r="F421" i="2"/>
  <c r="F422" i="2"/>
  <c r="F424" i="2"/>
  <c r="F425" i="2"/>
  <c r="F628" i="1" l="1"/>
  <c r="F627" i="1"/>
  <c r="F620" i="1"/>
  <c r="F619" i="1"/>
  <c r="F618" i="1"/>
  <c r="F617" i="1"/>
  <c r="F616" i="1"/>
  <c r="F615" i="1"/>
  <c r="F614" i="1"/>
  <c r="F613" i="1"/>
  <c r="F612" i="1"/>
  <c r="F611" i="1"/>
  <c r="F610" i="1"/>
  <c r="F609" i="1"/>
  <c r="F608" i="1"/>
  <c r="F607" i="1"/>
  <c r="D607" i="1"/>
  <c r="F606" i="1"/>
  <c r="F605" i="1"/>
  <c r="F604" i="1"/>
  <c r="F603" i="1"/>
  <c r="F602" i="1"/>
  <c r="F595" i="1"/>
  <c r="F594" i="1"/>
  <c r="F593" i="1"/>
  <c r="F592" i="1"/>
  <c r="F591" i="1"/>
  <c r="F590" i="1"/>
  <c r="F589" i="1"/>
  <c r="F588" i="1"/>
  <c r="F587" i="1"/>
  <c r="F586" i="1"/>
  <c r="F585" i="1"/>
  <c r="F584" i="1"/>
  <c r="F583" i="1"/>
  <c r="F582" i="1"/>
  <c r="F581" i="1"/>
  <c r="F580" i="1"/>
  <c r="F579" i="1"/>
  <c r="F578" i="1"/>
  <c r="F577" i="1"/>
  <c r="F570" i="1"/>
  <c r="F569" i="1"/>
  <c r="F568" i="1"/>
  <c r="F567" i="1"/>
  <c r="F566" i="1"/>
  <c r="F565" i="1"/>
  <c r="F564" i="1"/>
  <c r="F563" i="1"/>
  <c r="F562" i="1"/>
  <c r="F561" i="1"/>
  <c r="F560" i="1"/>
  <c r="F559" i="1"/>
  <c r="F558" i="1"/>
  <c r="F557" i="1"/>
  <c r="F556" i="1"/>
  <c r="F555" i="1"/>
  <c r="F554" i="1"/>
  <c r="F553" i="1"/>
  <c r="F552" i="1"/>
  <c r="F545" i="1"/>
  <c r="F544" i="1"/>
  <c r="F543" i="1"/>
  <c r="F542" i="1"/>
  <c r="F541" i="1"/>
  <c r="F540" i="1"/>
  <c r="F539" i="1"/>
  <c r="F538" i="1"/>
  <c r="F537" i="1"/>
  <c r="F536" i="1"/>
  <c r="F535" i="1"/>
  <c r="F534" i="1"/>
  <c r="F533" i="1"/>
  <c r="F532" i="1"/>
  <c r="F531" i="1"/>
  <c r="F530" i="1"/>
  <c r="F529" i="1"/>
  <c r="F528" i="1"/>
  <c r="F527" i="1"/>
  <c r="F520" i="1"/>
  <c r="F519" i="1"/>
  <c r="F518" i="1"/>
  <c r="F517" i="1"/>
  <c r="F516" i="1"/>
  <c r="F515" i="1"/>
  <c r="F514" i="1"/>
  <c r="F513" i="1"/>
  <c r="F512" i="1"/>
  <c r="F511" i="1"/>
  <c r="F510" i="1"/>
  <c r="F509" i="1"/>
  <c r="F508" i="1"/>
  <c r="F507" i="1"/>
  <c r="F506" i="1"/>
  <c r="F505" i="1"/>
  <c r="F504" i="1"/>
  <c r="F503" i="1"/>
  <c r="F496" i="1"/>
  <c r="F495" i="1"/>
  <c r="F494" i="1"/>
  <c r="F493" i="1"/>
  <c r="F492" i="1"/>
  <c r="F491" i="1"/>
  <c r="F490" i="1"/>
  <c r="F489" i="1"/>
  <c r="F488" i="1"/>
  <c r="F487" i="1"/>
  <c r="F486" i="1"/>
  <c r="F485" i="1"/>
  <c r="F484" i="1"/>
  <c r="F483" i="1"/>
  <c r="F482" i="1"/>
  <c r="F481" i="1"/>
  <c r="F480" i="1"/>
  <c r="F479" i="1"/>
  <c r="F472" i="1"/>
  <c r="F471" i="1"/>
  <c r="F470" i="1"/>
  <c r="F469" i="1"/>
  <c r="F468" i="1"/>
  <c r="F467" i="1"/>
  <c r="F466" i="1"/>
  <c r="F465" i="1"/>
  <c r="F464" i="1"/>
  <c r="F463" i="1"/>
  <c r="F462" i="1"/>
  <c r="F461" i="1"/>
  <c r="F460" i="1"/>
  <c r="F459" i="1"/>
  <c r="F458" i="1"/>
  <c r="F457" i="1"/>
  <c r="F456" i="1"/>
  <c r="F449" i="1"/>
  <c r="F448" i="1"/>
  <c r="F447" i="1"/>
  <c r="F446" i="1"/>
  <c r="F445" i="1"/>
  <c r="F444" i="1"/>
  <c r="F443" i="1"/>
  <c r="F442" i="1"/>
  <c r="F441" i="1"/>
  <c r="F440" i="1"/>
  <c r="F439" i="1"/>
  <c r="F438" i="1"/>
  <c r="F437" i="1"/>
  <c r="F436" i="1"/>
  <c r="F435" i="1"/>
  <c r="F434" i="1"/>
  <c r="F433" i="1"/>
  <c r="F432" i="1"/>
  <c r="F431" i="1"/>
  <c r="F424" i="1"/>
  <c r="F423" i="1"/>
  <c r="F422" i="1"/>
  <c r="F421" i="1"/>
  <c r="F420" i="1"/>
  <c r="F419" i="1"/>
  <c r="F418" i="1"/>
  <c r="F417" i="1"/>
  <c r="F416" i="1"/>
  <c r="F415" i="1"/>
  <c r="F414" i="1"/>
  <c r="F413" i="1"/>
  <c r="F412" i="1"/>
  <c r="F411" i="1"/>
  <c r="F410" i="1"/>
  <c r="F409" i="1"/>
  <c r="F408" i="1"/>
  <c r="F407" i="1"/>
  <c r="F406" i="1"/>
  <c r="F399" i="1"/>
  <c r="F398" i="1"/>
  <c r="F397" i="1"/>
  <c r="F396" i="1"/>
  <c r="F395" i="1"/>
  <c r="F394" i="1"/>
  <c r="F393" i="1"/>
  <c r="F392" i="1"/>
  <c r="F391" i="1"/>
  <c r="F390" i="1"/>
  <c r="F389" i="1"/>
  <c r="F388" i="1"/>
  <c r="F387" i="1"/>
  <c r="F386" i="1"/>
  <c r="F385" i="1"/>
  <c r="F384" i="1"/>
  <c r="F383" i="1"/>
  <c r="F376" i="1"/>
  <c r="D376" i="1"/>
  <c r="F375" i="1"/>
  <c r="F374" i="1"/>
  <c r="F373" i="1"/>
  <c r="F372" i="1"/>
  <c r="F371" i="1"/>
  <c r="F370" i="1"/>
  <c r="F369" i="1"/>
  <c r="F368" i="1"/>
  <c r="F367" i="1"/>
  <c r="F366" i="1"/>
  <c r="F365" i="1"/>
  <c r="F364" i="1"/>
  <c r="F363" i="1"/>
  <c r="F362" i="1"/>
  <c r="F361" i="1"/>
  <c r="F360" i="1"/>
  <c r="F359" i="1"/>
  <c r="F358" i="1"/>
  <c r="F351" i="1"/>
  <c r="F350" i="1"/>
  <c r="F349" i="1"/>
  <c r="F348" i="1"/>
  <c r="F347" i="1"/>
  <c r="F346" i="1"/>
  <c r="F345" i="1"/>
  <c r="F344" i="1"/>
  <c r="F343" i="1"/>
  <c r="F342" i="1"/>
  <c r="F341" i="1"/>
  <c r="F340" i="1"/>
  <c r="D340" i="1"/>
  <c r="F339" i="1"/>
  <c r="F338" i="1"/>
  <c r="F337" i="1"/>
  <c r="F336" i="1"/>
  <c r="F335" i="1"/>
  <c r="F334" i="1"/>
  <c r="F333" i="1"/>
  <c r="F326" i="1"/>
  <c r="D326" i="1"/>
  <c r="F325" i="1"/>
  <c r="F324" i="1"/>
  <c r="F323" i="1"/>
  <c r="F322" i="1"/>
  <c r="F321" i="1"/>
  <c r="F320" i="1"/>
  <c r="F319" i="1"/>
  <c r="F318" i="1"/>
  <c r="F317" i="1"/>
  <c r="F316" i="1"/>
  <c r="F315" i="1"/>
  <c r="F314" i="1"/>
  <c r="F313" i="1"/>
  <c r="F312" i="1"/>
  <c r="F311" i="1"/>
  <c r="F310" i="1"/>
  <c r="F309" i="1"/>
  <c r="F308" i="1"/>
  <c r="F301" i="1"/>
  <c r="F300" i="1"/>
  <c r="F299" i="1"/>
  <c r="F298" i="1"/>
  <c r="F297" i="1"/>
  <c r="F296" i="1"/>
  <c r="F295" i="1"/>
  <c r="F294" i="1"/>
  <c r="F293" i="1"/>
  <c r="F292" i="1"/>
  <c r="F291" i="1"/>
  <c r="F290" i="1"/>
  <c r="F289" i="1"/>
  <c r="F288" i="1"/>
  <c r="F287" i="1"/>
  <c r="F286" i="1"/>
  <c r="F285" i="1"/>
  <c r="F284" i="1"/>
  <c r="F283" i="1"/>
  <c r="F276" i="1"/>
  <c r="F275" i="1"/>
  <c r="F274" i="1"/>
  <c r="F273" i="1"/>
  <c r="F272" i="1"/>
  <c r="F271" i="1"/>
  <c r="F270" i="1"/>
  <c r="F269" i="1"/>
  <c r="F268" i="1"/>
  <c r="F267" i="1"/>
  <c r="F266" i="1"/>
  <c r="F265" i="1"/>
  <c r="F264" i="1"/>
  <c r="F263" i="1"/>
  <c r="F262" i="1"/>
  <c r="F261" i="1"/>
  <c r="F260" i="1"/>
  <c r="F259" i="1"/>
  <c r="F258" i="1"/>
  <c r="F251" i="1"/>
  <c r="F250" i="1"/>
  <c r="F249" i="1"/>
  <c r="F248" i="1"/>
  <c r="F247" i="1"/>
  <c r="D247" i="1"/>
  <c r="F246" i="1"/>
  <c r="F245" i="1"/>
  <c r="F244" i="1"/>
  <c r="F243" i="1"/>
  <c r="F242" i="1"/>
  <c r="F241" i="1"/>
  <c r="F240" i="1"/>
  <c r="F239" i="1"/>
  <c r="F238" i="1"/>
  <c r="F237" i="1"/>
  <c r="F236" i="1"/>
  <c r="F235" i="1"/>
  <c r="F234" i="1"/>
  <c r="F233" i="1"/>
  <c r="F226" i="1"/>
  <c r="F225" i="1"/>
  <c r="F224" i="1"/>
  <c r="F223" i="1"/>
  <c r="F222" i="1"/>
  <c r="F221" i="1"/>
  <c r="F220" i="1"/>
  <c r="F219" i="1"/>
  <c r="F218" i="1"/>
  <c r="F217" i="1"/>
  <c r="F216" i="1"/>
  <c r="F215" i="1"/>
  <c r="F214" i="1"/>
  <c r="F213" i="1"/>
  <c r="F212" i="1"/>
  <c r="F211" i="1"/>
  <c r="F210" i="1"/>
  <c r="F209" i="1"/>
  <c r="F208" i="1"/>
  <c r="F201" i="1"/>
  <c r="F200" i="1"/>
  <c r="F199" i="1"/>
  <c r="F198" i="1"/>
  <c r="F197" i="1"/>
  <c r="F196" i="1"/>
  <c r="F195" i="1"/>
  <c r="F194" i="1"/>
  <c r="F193" i="1"/>
  <c r="F192" i="1"/>
  <c r="F191" i="1"/>
  <c r="F190" i="1"/>
  <c r="F189" i="1"/>
  <c r="F188" i="1"/>
  <c r="F187" i="1"/>
  <c r="F186" i="1"/>
  <c r="F185" i="1"/>
  <c r="F184" i="1"/>
  <c r="F183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1" i="1"/>
  <c r="D151" i="1"/>
  <c r="D150" i="1"/>
  <c r="F150" i="1" s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629" i="1" s="1"/>
  <c r="G630" i="1" s="1"/>
</calcChain>
</file>

<file path=xl/sharedStrings.xml><?xml version="1.0" encoding="utf-8"?>
<sst xmlns="http://schemas.openxmlformats.org/spreadsheetml/2006/main" count="2586" uniqueCount="922">
  <si>
    <t xml:space="preserve">COMISION DE AGUA Y ALCANTARILLADO DEL MUNICIPIO DE TULANCINGO DE BRAVO, HGO </t>
  </si>
  <si>
    <t xml:space="preserve">LIBRO DE INVENTARIOS DE BIENES </t>
  </si>
  <si>
    <t xml:space="preserve">MUEBLES E INMUEBLES </t>
  </si>
  <si>
    <t xml:space="preserve">PAGINA </t>
  </si>
  <si>
    <t>1 DE 26</t>
  </si>
  <si>
    <t>AL 31 DE DICIEMBRE DEL 2019</t>
  </si>
  <si>
    <t xml:space="preserve">FECHA </t>
  </si>
  <si>
    <t xml:space="preserve">CIFRAS EN PESOS Y CENTAVOS </t>
  </si>
  <si>
    <t>NUMERO DE INVENTARIO</t>
  </si>
  <si>
    <t xml:space="preserve">DESCRIPCION </t>
  </si>
  <si>
    <t>CANTIDAD</t>
  </si>
  <si>
    <t>COSTO UNITARIO</t>
  </si>
  <si>
    <t>UNIDAD DE MEDIDA</t>
  </si>
  <si>
    <t>MONTO</t>
  </si>
  <si>
    <t>1.2.4.1 /3631.3</t>
  </si>
  <si>
    <t>WUSB54GC-LA ADAPTADORES INALAMBRICOS</t>
  </si>
  <si>
    <t>PZA</t>
  </si>
  <si>
    <t>1.2.4.1 /1331.11</t>
  </si>
  <si>
    <t>BICICLETA MAGISTRONI</t>
  </si>
  <si>
    <t>5190010183-1</t>
  </si>
  <si>
    <t>VENTILADOR DE PISO 12"</t>
  </si>
  <si>
    <t>5190010183-3</t>
  </si>
  <si>
    <t>5190010183-2</t>
  </si>
  <si>
    <t>VENTILADOR DE PISO</t>
  </si>
  <si>
    <t>5190010183-4</t>
  </si>
  <si>
    <t>VENTILADOR</t>
  </si>
  <si>
    <t>5190010183-7</t>
  </si>
  <si>
    <t>5190010183-8</t>
  </si>
  <si>
    <t>1.2.4.6/5544.28</t>
  </si>
  <si>
    <t>VARIADOR DE VEL MCA WT6-BYMSSA 50 HP</t>
  </si>
  <si>
    <t>1.2.4.1 /364.26</t>
  </si>
  <si>
    <t>UPS SOLA MICRO SR INET 4CONT</t>
  </si>
  <si>
    <t>1.2.4.1 /544.40</t>
  </si>
  <si>
    <t>UPS SOLA MICRO SR INET 4 CONT RJ45 80V</t>
  </si>
  <si>
    <t>1.2.4.1 /364.30</t>
  </si>
  <si>
    <t>UPS SOLA MICRO SR INET 4 CONT RJ45 480</t>
  </si>
  <si>
    <t>1.2.4.1 /594.41</t>
  </si>
  <si>
    <t>1.2.4.1 /224.46</t>
  </si>
  <si>
    <t>1.2.4.1/244.3</t>
  </si>
  <si>
    <t>UPS SOLA MICRO SR INET 4 CONT RJ45</t>
  </si>
  <si>
    <t>1.2.4.1/514.6</t>
  </si>
  <si>
    <t>1.2.4.1 /324.16</t>
  </si>
  <si>
    <t>2 DE 26</t>
  </si>
  <si>
    <t>1.2.4.1 /64.31</t>
  </si>
  <si>
    <t>1.2.4.1 /124.33</t>
  </si>
  <si>
    <t>1.2.4.1/244.4</t>
  </si>
  <si>
    <t>1.2.4.1 /394.22</t>
  </si>
  <si>
    <t>UPS SOLA MICRO SR INET</t>
  </si>
  <si>
    <t>1.2.4.1 /344.18</t>
  </si>
  <si>
    <t>UPS SOLA  MICRO SR INET</t>
  </si>
  <si>
    <t>1.2.4.1 /34.19</t>
  </si>
  <si>
    <t>1.2.4.1 /374.20</t>
  </si>
  <si>
    <t>1.2.4.1 /364.14</t>
  </si>
  <si>
    <t>UPS  SOLA MICRO SR INET</t>
  </si>
  <si>
    <t>1.2.4.1 /364.15</t>
  </si>
  <si>
    <t>1.2.4.1 /364.17</t>
  </si>
  <si>
    <t>1.2.4.1 /1448.2</t>
  </si>
  <si>
    <t>SWITCH LINKSYS 24 PUERTOS</t>
  </si>
  <si>
    <t>5210010059-1</t>
  </si>
  <si>
    <t>TV PHILLIPS LCD 32 HD CON BRAZO</t>
  </si>
  <si>
    <t>1.2.4.6/5587.26</t>
  </si>
  <si>
    <t>TRANSFORMADOR</t>
  </si>
  <si>
    <t>1.2.4.1 /330.12</t>
  </si>
  <si>
    <t>TOLDO CON PAREDES</t>
  </si>
  <si>
    <t>TERRENOS</t>
  </si>
  <si>
    <t>5650010008-3</t>
  </si>
  <si>
    <t>TELEFONOS IP-EASY VOIP CON ADAPTADOR</t>
  </si>
  <si>
    <t>5650010008-4</t>
  </si>
  <si>
    <t>5650010008-5</t>
  </si>
  <si>
    <t>3 DE 26</t>
  </si>
  <si>
    <t>5650010008-2</t>
  </si>
  <si>
    <t>5110010091-1</t>
  </si>
  <si>
    <t>TARJETERO METALICO PARA 25 COMPARTIMENTO</t>
  </si>
  <si>
    <t>5110010091-2</t>
  </si>
  <si>
    <t>5110010091-3</t>
  </si>
  <si>
    <t>5110010091-4</t>
  </si>
  <si>
    <t>5670010160-1</t>
  </si>
  <si>
    <t>TALADRO DE PISO DE 5/8 X 13" DE 1/4 HP</t>
  </si>
  <si>
    <t>1.2.4.1 /1452.3</t>
  </si>
  <si>
    <t>SERVIDOR DELL MODELO POWER EDGE R200</t>
  </si>
  <si>
    <t>1.2.4.1 /1448.5</t>
  </si>
  <si>
    <t>ROUTER VPN switch fast ethernet 10/100</t>
  </si>
  <si>
    <t>5190010128-2</t>
  </si>
  <si>
    <t>SUMADORA ROYAL CA-1100</t>
  </si>
  <si>
    <t>5190010128-1</t>
  </si>
  <si>
    <t>SUMADORA OLIPRINT</t>
  </si>
  <si>
    <t>SISTEMA SAACG.NET</t>
  </si>
  <si>
    <t>1.2.4.1 /1435.8</t>
  </si>
  <si>
    <t>ROCKET MS</t>
  </si>
  <si>
    <t>5110010088-4</t>
  </si>
  <si>
    <t xml:space="preserve">SILLON </t>
  </si>
  <si>
    <t>5110010088-6</t>
  </si>
  <si>
    <t xml:space="preserve">SILLON EJECUTIVO </t>
  </si>
  <si>
    <t>5110010088-5</t>
  </si>
  <si>
    <t>5110010088-3</t>
  </si>
  <si>
    <t>SILLON</t>
  </si>
  <si>
    <t>5110010097-7</t>
  </si>
  <si>
    <t>SILLA</t>
  </si>
  <si>
    <t>5110010097-8</t>
  </si>
  <si>
    <t>5110010085-1</t>
  </si>
  <si>
    <t>SILLA TAPIZADA COLOR NEGRO</t>
  </si>
  <si>
    <t>4 DE 26</t>
  </si>
  <si>
    <t>5110010097-9</t>
  </si>
  <si>
    <t>SILLA OPERATIVA MESH CON BRAZO</t>
  </si>
  <si>
    <t>5110010097-10</t>
  </si>
  <si>
    <t>5110010097-21</t>
  </si>
  <si>
    <t>5110010097-22</t>
  </si>
  <si>
    <t>5110010097-11</t>
  </si>
  <si>
    <t>SILLA OPERATIVA</t>
  </si>
  <si>
    <t>5110010097-12</t>
  </si>
  <si>
    <t>5110010097-23</t>
  </si>
  <si>
    <t>5110010097-13</t>
  </si>
  <si>
    <t>5110010097-14</t>
  </si>
  <si>
    <t>5110010097-15</t>
  </si>
  <si>
    <t>5110010097-16</t>
  </si>
  <si>
    <t>5110010097-17</t>
  </si>
  <si>
    <t>5110010097-18</t>
  </si>
  <si>
    <t>5110010086-9</t>
  </si>
  <si>
    <t xml:space="preserve">SILLA LIFE </t>
  </si>
  <si>
    <t>5110010086-10</t>
  </si>
  <si>
    <t>5110010086-20</t>
  </si>
  <si>
    <t>5110010086-21</t>
  </si>
  <si>
    <t>5110010097-1</t>
  </si>
  <si>
    <t>SILLA GERENCIAL</t>
  </si>
  <si>
    <t>5110010097-3</t>
  </si>
  <si>
    <t>5 DE 26</t>
  </si>
  <si>
    <t>5110010097-2</t>
  </si>
  <si>
    <t>5110010097-4</t>
  </si>
  <si>
    <t>5110010097-5</t>
  </si>
  <si>
    <t>5110010097-6</t>
  </si>
  <si>
    <t>5110010086-11</t>
  </si>
  <si>
    <t>SILLA GENOVA</t>
  </si>
  <si>
    <t>5110010086-12</t>
  </si>
  <si>
    <t>5110010086-13</t>
  </si>
  <si>
    <t>5110010086-14</t>
  </si>
  <si>
    <t>5110010086-15</t>
  </si>
  <si>
    <t>5110010086-16</t>
  </si>
  <si>
    <t>5110010086-17</t>
  </si>
  <si>
    <t>5110010086-18</t>
  </si>
  <si>
    <t>5110010086-19</t>
  </si>
  <si>
    <t>5110010097-24</t>
  </si>
  <si>
    <t>SILLA DE TRABAJO GIRATORIA NEGRA</t>
  </si>
  <si>
    <t>5110010097-19</t>
  </si>
  <si>
    <t>5110010097-20</t>
  </si>
  <si>
    <t>5110010086-1</t>
  </si>
  <si>
    <t>SILLA VISITA</t>
  </si>
  <si>
    <t>5110010086-2</t>
  </si>
  <si>
    <t>5110010086-3</t>
  </si>
  <si>
    <t>6 DE 26</t>
  </si>
  <si>
    <t>5110010086-4</t>
  </si>
  <si>
    <t>5110010086-6</t>
  </si>
  <si>
    <t>5110010086-5</t>
  </si>
  <si>
    <t>5110010086-7</t>
  </si>
  <si>
    <t>5110010086-8</t>
  </si>
  <si>
    <t>5110010085-2</t>
  </si>
  <si>
    <t xml:space="preserve">SICAGUA </t>
  </si>
  <si>
    <t>5150010072-4</t>
  </si>
  <si>
    <t>REGULADOR SOLA 1200</t>
  </si>
  <si>
    <t>5150010072-5</t>
  </si>
  <si>
    <t>REGULADOR PC 300 WATS</t>
  </si>
  <si>
    <t>5150010072-7</t>
  </si>
  <si>
    <t>REGULADOR NO BREAK</t>
  </si>
  <si>
    <t>5150010072-8</t>
  </si>
  <si>
    <t>5150010072-9</t>
  </si>
  <si>
    <t xml:space="preserve">REGULADOR SOLA MICRO SR INET </t>
  </si>
  <si>
    <t>5150010072-6</t>
  </si>
  <si>
    <t>REGULADOR MICROVOLT 1200</t>
  </si>
  <si>
    <t>1.2.4.1 /1452.1</t>
  </si>
  <si>
    <t>RACK PARA SERVIDOR  DELL MOD. 2410</t>
  </si>
  <si>
    <t>1.2.4.6/24.006</t>
  </si>
  <si>
    <t>ROTOMARTILLO MAKITA HM 1500 115V</t>
  </si>
  <si>
    <t>1.2.4.6/5144.11</t>
  </si>
  <si>
    <t xml:space="preserve">ROTOMARTILLO ELECTRO NEUMATICO 5 JOULES </t>
  </si>
  <si>
    <t>1.2.4.1 /1411.15</t>
  </si>
  <si>
    <t>PCPAVA6630</t>
  </si>
  <si>
    <t>5190010156-5</t>
  </si>
  <si>
    <t>RELOJ CHECADOR FACIAL</t>
  </si>
  <si>
    <t>5190010156-6</t>
  </si>
  <si>
    <t>7 DE 26</t>
  </si>
  <si>
    <t>5190010156-2</t>
  </si>
  <si>
    <t>RELOJ CHECADOR BIOMETRICO MOD. TIME SOL</t>
  </si>
  <si>
    <t>5190010156-1</t>
  </si>
  <si>
    <t>RELOJ CHECADOR AMANO</t>
  </si>
  <si>
    <t>5190010156-3</t>
  </si>
  <si>
    <t>RELOJ CHECADOR  BIOM</t>
  </si>
  <si>
    <t>5190010156-4</t>
  </si>
  <si>
    <t>1.2.4.1/5211.4</t>
  </si>
  <si>
    <t>PC HPPAVA6700 DUAL CORE</t>
  </si>
  <si>
    <t>1.2.4.1 /3611.28</t>
  </si>
  <si>
    <t>1.2.4.1 /1211.33</t>
  </si>
  <si>
    <t>1.2.4.1 /5411.41</t>
  </si>
  <si>
    <t>1.2.4.1 /2311.43</t>
  </si>
  <si>
    <t>1.2.4.1 /3711.22</t>
  </si>
  <si>
    <t>PC DELL MODELO OPTIPLEX 360</t>
  </si>
  <si>
    <t>1.2.4.1/5111.3</t>
  </si>
  <si>
    <t>PC ACER M 320</t>
  </si>
  <si>
    <t>1.2.4.1 /3311.23</t>
  </si>
  <si>
    <t>PAVILION S5310 DC5300/3G/500G/DVD/W7B</t>
  </si>
  <si>
    <t>1.2.4.1 /344.24</t>
  </si>
  <si>
    <t>OPS SOLA MICROCRO SR INTE</t>
  </si>
  <si>
    <t>1.2.4.1 /344.25</t>
  </si>
  <si>
    <t>1.2.4.1 /334.23</t>
  </si>
  <si>
    <t>1.2.4.1/244.5</t>
  </si>
  <si>
    <t>5150010072-13</t>
  </si>
  <si>
    <t>NO BREAK NB</t>
  </si>
  <si>
    <t>5150010072-14</t>
  </si>
  <si>
    <t>NO BREAK</t>
  </si>
  <si>
    <t>5150010072-3</t>
  </si>
  <si>
    <t>NO BREAK APC 350</t>
  </si>
  <si>
    <t>8 DE 26</t>
  </si>
  <si>
    <t>5150010072-10</t>
  </si>
  <si>
    <t>NO BREAK 500S/N1270 8/06/05</t>
  </si>
  <si>
    <t>5150010072-12</t>
  </si>
  <si>
    <t>5150010072-11</t>
  </si>
  <si>
    <t>NB FLOW NO BREAK</t>
  </si>
  <si>
    <t>1.2.4.1 /1435.20-21</t>
  </si>
  <si>
    <t>NANOSTATION MS</t>
  </si>
  <si>
    <t>1.2.4.1/1435.3-4</t>
  </si>
  <si>
    <t>NANOSTATION M5</t>
  </si>
  <si>
    <t>1.2.4.1/1435.1</t>
  </si>
  <si>
    <t>NANO STATION M5 802 11GHZ</t>
  </si>
  <si>
    <t>1.2.4.1/1435.2</t>
  </si>
  <si>
    <t>NANO STATION 802.11</t>
  </si>
  <si>
    <t>1.2.4.1 /143.13</t>
  </si>
  <si>
    <t>MULTIFUNCIONAL HP LASER JET</t>
  </si>
  <si>
    <t>1.2.4.1 /1413.7</t>
  </si>
  <si>
    <t>MOUSE GENIUS X SCROLL PS/2 OPT</t>
  </si>
  <si>
    <t>5650010104-5</t>
  </si>
  <si>
    <t xml:space="preserve">RADIO INCLUYE ANTENA, BATERIA Y CARGADOR </t>
  </si>
  <si>
    <t>5650010104-26</t>
  </si>
  <si>
    <t>5650010104-20</t>
  </si>
  <si>
    <t>5650010104-8</t>
  </si>
  <si>
    <t>5650010104-27</t>
  </si>
  <si>
    <t>5650010066-1</t>
  </si>
  <si>
    <t>RADIO GRABADORA SONY CMF</t>
  </si>
  <si>
    <t>1.2.4.1 /3610.16</t>
  </si>
  <si>
    <t>MONITOR HP S1935A 18.5" SERIE CNC205P3T4</t>
  </si>
  <si>
    <t>1.2.4.6/2444.4</t>
  </si>
  <si>
    <t>POLIPASTO DE 5 TONELADAS</t>
  </si>
  <si>
    <t>9 DE 26</t>
  </si>
  <si>
    <t>1.2.4.1 /142.2</t>
  </si>
  <si>
    <t>LAPTOP GATEWAY NE51</t>
  </si>
  <si>
    <t>5110010071-1</t>
  </si>
  <si>
    <t>PIZARRON</t>
  </si>
  <si>
    <t>5410010012-1</t>
  </si>
  <si>
    <t>BICICLETA</t>
  </si>
  <si>
    <t>1.2.4.6/5227.1</t>
  </si>
  <si>
    <t>PINZA PROFESIONAL CON MATRACA P</t>
  </si>
  <si>
    <t>PERTIGA TELESCOPICA TRIANGULAR UNIVERSAL C / GANCHO DE 9 SECC Y 12 MT DE LONG MCA HASTINGS</t>
  </si>
  <si>
    <t>1.2.4.1 /22.14</t>
  </si>
  <si>
    <t>1.2.4.1 /323.25</t>
  </si>
  <si>
    <t>IMPRESORA LASER ML 1910</t>
  </si>
  <si>
    <t>1.2.4.1 /373.27</t>
  </si>
  <si>
    <t>1.2.4.1 /363.34</t>
  </si>
  <si>
    <t>1.2.4.1 /363.35</t>
  </si>
  <si>
    <t>1.2.4.1 /313.40</t>
  </si>
  <si>
    <t>1.2.4.1 /323.24</t>
  </si>
  <si>
    <t>IMPRESORA HP LASERJET P1505</t>
  </si>
  <si>
    <t>1.2.4.1 /253.54</t>
  </si>
  <si>
    <t>IMPRESORA SAMSUNG ML-1675 17PPM</t>
  </si>
  <si>
    <t>5210010059-3</t>
  </si>
  <si>
    <t>PANTALLA 32 LED</t>
  </si>
  <si>
    <t>5210010059-2</t>
  </si>
  <si>
    <t>1.2.4.1 /123.46</t>
  </si>
  <si>
    <t>IMPRESORA HP PHOTOSMART PLUS</t>
  </si>
  <si>
    <t>1.2.4.1 /543.51</t>
  </si>
  <si>
    <t>HP SCANJET G3110</t>
  </si>
  <si>
    <t>1.2.4.1 /3411.19</t>
  </si>
  <si>
    <t>HP PAVILION SLIMLINE E5400/2G/500G/W7H</t>
  </si>
  <si>
    <t>10 DE 26</t>
  </si>
  <si>
    <t>1.2.4.1 /252.12</t>
  </si>
  <si>
    <t>HP MINI NEGRA 210/N450/10.1/1G/160G/W7</t>
  </si>
  <si>
    <t>1.2.4.1 /611.35</t>
  </si>
  <si>
    <t>HP DX2450   ATHLONX2/1GB/320GB/DVDRW</t>
  </si>
  <si>
    <t>1.2.4.1 /411.36</t>
  </si>
  <si>
    <t>1.2.4.1 /543.52</t>
  </si>
  <si>
    <t>HP DESIGNJET 110PL PLOTTER</t>
  </si>
  <si>
    <t>1.2.4.1/2411.2</t>
  </si>
  <si>
    <t>HP DC5800 DUAL CORE E5200 2 GB</t>
  </si>
  <si>
    <t>5150010072-1</t>
  </si>
  <si>
    <t>1.2.4.1 /3611.16</t>
  </si>
  <si>
    <t>HP  DX2450 ATHOLON X2/1GB/320GB/WIN7</t>
  </si>
  <si>
    <t>5410010012-2</t>
  </si>
  <si>
    <t>5410010012-3</t>
  </si>
  <si>
    <t>5410010012-4</t>
  </si>
  <si>
    <t>028</t>
  </si>
  <si>
    <t>MOTOCICLETA FORZA 150</t>
  </si>
  <si>
    <t>047</t>
  </si>
  <si>
    <t xml:space="preserve">MOTO FORSA FT -125 </t>
  </si>
  <si>
    <t>1.2.4.1 /3611.24</t>
  </si>
  <si>
    <t>1.2.4.1 /3611.29</t>
  </si>
  <si>
    <t>1.2.4.1 /611.31, 1.2.4.1 /5411.37, 1.2.4.1 /5411.38, 1.2.4.1 /2511.46</t>
  </si>
  <si>
    <t>GATEWAY SX-800-05M DC 2.6 4G</t>
  </si>
  <si>
    <t>1.2.4.1 /1411.12</t>
  </si>
  <si>
    <t>GATEWAY SX2800-05M DC 2.6/4G/1TB</t>
  </si>
  <si>
    <t>1.2.4.1 /1411.8</t>
  </si>
  <si>
    <t>GATEWAY DX2641 CEL 450 2.2GHZ/1GB/320G</t>
  </si>
  <si>
    <t>1.2.4.1 /1311.48</t>
  </si>
  <si>
    <t>GATEWAY DX2461 CEL450 2.2 GHZ/1GB/320</t>
  </si>
  <si>
    <t>1.2.4.1 /2511.45</t>
  </si>
  <si>
    <t>GATEWAY 4720 DUAL CORE E2200 2GB</t>
  </si>
  <si>
    <t>11 DE 26</t>
  </si>
  <si>
    <t>1.2.4.1 /1411.7</t>
  </si>
  <si>
    <t>1.2.4.1 /311.20</t>
  </si>
  <si>
    <t>CPU ENSAMBLE CELERON 512 MB DIS</t>
  </si>
  <si>
    <t>1.2.4.1 /3211.17</t>
  </si>
  <si>
    <t>COMPUTADORA</t>
  </si>
  <si>
    <t>1.2.4.1 /3611.18</t>
  </si>
  <si>
    <t>1.2.4.1 /3311.27</t>
  </si>
  <si>
    <t>1.2.4.1 /5411.39</t>
  </si>
  <si>
    <t>1.2.4.1 /1211.32</t>
  </si>
  <si>
    <t xml:space="preserve">COMPUTADORA </t>
  </si>
  <si>
    <t>1.2.4.1 /3611.26</t>
  </si>
  <si>
    <t>1.2.4.1 /124.17</t>
  </si>
  <si>
    <t xml:space="preserve">MUEBLE </t>
  </si>
  <si>
    <t>1.2.4.1 /3611.30</t>
  </si>
  <si>
    <t>1.2.4.6/5586.5</t>
  </si>
  <si>
    <t>MOTOR SUMERGIBLE</t>
  </si>
  <si>
    <t>1.2.4.6/5586.2</t>
  </si>
  <si>
    <t>MOTOR SUMERGIBLE 150 HP 10^460 VPH</t>
  </si>
  <si>
    <t>1.2.4.6/5586.3</t>
  </si>
  <si>
    <t>MOTOR SUMERGIBLE 100 HP 8" 460V PH3</t>
  </si>
  <si>
    <t>1.2.4.6/5586.23</t>
  </si>
  <si>
    <t>MOTOR SUMERGIBLE 10 HP 6" 230 V</t>
  </si>
  <si>
    <t>1.2.4.6/5575.19</t>
  </si>
  <si>
    <t xml:space="preserve">MOTOR </t>
  </si>
  <si>
    <t>MOTONIVELADORA CAT 14HC2ZKO7449</t>
  </si>
  <si>
    <t>5410010011-4</t>
  </si>
  <si>
    <t xml:space="preserve">MOTOCICLETA </t>
  </si>
  <si>
    <t>5410010011-3</t>
  </si>
  <si>
    <t>MOTOCICLETA</t>
  </si>
  <si>
    <t>5410010011-5</t>
  </si>
  <si>
    <t>12 DE 26</t>
  </si>
  <si>
    <t>5410010011-6</t>
  </si>
  <si>
    <t>5410010011-7</t>
  </si>
  <si>
    <t>5410010011-8</t>
  </si>
  <si>
    <t>5410010011-1</t>
  </si>
  <si>
    <t>036</t>
  </si>
  <si>
    <t>033</t>
  </si>
  <si>
    <t>MOTOCICLETA MARCA BAJAJ BOXER MOD 2009</t>
  </si>
  <si>
    <t>034</t>
  </si>
  <si>
    <t>035</t>
  </si>
  <si>
    <t>5410010011-9</t>
  </si>
  <si>
    <t>MOTOCICLETA BAJAJ BOXER 2009</t>
  </si>
  <si>
    <t>5410010011-10</t>
  </si>
  <si>
    <t>5410010011-12</t>
  </si>
  <si>
    <t>5410010011-2</t>
  </si>
  <si>
    <t>5410010002-2</t>
  </si>
  <si>
    <t>VW SEDAN MODELO 1994</t>
  </si>
  <si>
    <t>1.2.4.6/5577.4</t>
  </si>
  <si>
    <t>MOTOBOMBA EVANS 1.5 HP 5HME150 VALSI</t>
  </si>
  <si>
    <t>038</t>
  </si>
  <si>
    <t>MOTO CARRO</t>
  </si>
  <si>
    <t>037</t>
  </si>
  <si>
    <t>MOTOCARRO</t>
  </si>
  <si>
    <t>006</t>
  </si>
  <si>
    <t>PIPA FORD MODELO 1972</t>
  </si>
  <si>
    <t>13 DE 26</t>
  </si>
  <si>
    <t>1.2.4.1/1435.6</t>
  </si>
  <si>
    <t>ANTENA ROCKET M5 AIRMAX</t>
  </si>
  <si>
    <t>1.2.4.1/1435.5</t>
  </si>
  <si>
    <t>ANTENA OMNI MIMO 2X2</t>
  </si>
  <si>
    <t>1.2.4.1 /3633.5</t>
  </si>
  <si>
    <t>ADAPTADORES POE(POWER OVER ETHERNET)</t>
  </si>
  <si>
    <t>1.2.4.1 /3633.6</t>
  </si>
  <si>
    <t>1.2.4.1 /1433.1</t>
  </si>
  <si>
    <t>ADAPTADOR POE (POWER OVER ETHERNET)</t>
  </si>
  <si>
    <t>5210010049-1</t>
  </si>
  <si>
    <t xml:space="preserve">MICROFONO USB DE CONDENSADOR  </t>
  </si>
  <si>
    <t>1.2.4.1 /142.4</t>
  </si>
  <si>
    <t>ACER 5045</t>
  </si>
  <si>
    <t>1.2.4.1 /1111.34</t>
  </si>
  <si>
    <t xml:space="preserve"> GATEWAY DX2461 CEL450 2.2 GHZ/1GB/320</t>
  </si>
  <si>
    <t>5110010043-4</t>
  </si>
  <si>
    <t xml:space="preserve">MESAS DE MADERA </t>
  </si>
  <si>
    <t>5110010043-2</t>
  </si>
  <si>
    <t>5110010043-3</t>
  </si>
  <si>
    <t>5110010043-1</t>
  </si>
  <si>
    <t>5110010056-1</t>
  </si>
  <si>
    <t>MESA PARA MAQUINA</t>
  </si>
  <si>
    <t>5110010026-8</t>
  </si>
  <si>
    <t>MESA CON ESCRITORIO</t>
  </si>
  <si>
    <t>5660010062-1</t>
  </si>
  <si>
    <t>MAQUINA PARA SOLDAR MUNDIAL</t>
  </si>
  <si>
    <t>1.2.4.1 /410.36</t>
  </si>
  <si>
    <t xml:space="preserve">MONITOR HP 18.5" LED LV1911 </t>
  </si>
  <si>
    <t>1.2.4.1/522.1</t>
  </si>
  <si>
    <t xml:space="preserve">LAPTOP SONY SV3 </t>
  </si>
  <si>
    <t>1.2.4.1 /142.6</t>
  </si>
  <si>
    <t>LAPTOP HP DV6 10</t>
  </si>
  <si>
    <t>1.2.4.1 /142.3, 1.2.4.1 /222.13</t>
  </si>
  <si>
    <t xml:space="preserve">LAPTOP GATEWAY NV56 </t>
  </si>
  <si>
    <t>14 DE 26</t>
  </si>
  <si>
    <t>1.2.4.1 /133.56</t>
  </si>
  <si>
    <t>IMPRESORA HP OFFICE GET.PRO K 8600</t>
  </si>
  <si>
    <t>1.2.4.1 /1411.5</t>
  </si>
  <si>
    <t>HP PRO 3500 MT/G540/4G/500G/DVD FRES2</t>
  </si>
  <si>
    <t>1.2.4.1 /363.43</t>
  </si>
  <si>
    <t xml:space="preserve">HP LASER PRO P 1102W </t>
  </si>
  <si>
    <t>1.2.4.1/525.1</t>
  </si>
  <si>
    <t>DISCO DURO EXTERNO SEAGATE 1TVUSB2.5 "</t>
  </si>
  <si>
    <t>1.2.4.1 /133.57</t>
  </si>
  <si>
    <t xml:space="preserve">MULTIFUNCIONAL SCX-3405 </t>
  </si>
  <si>
    <t>1.2.4.1 /254.48</t>
  </si>
  <si>
    <t>UPS SOLA MICRO SR INE 4CONT RJ45</t>
  </si>
  <si>
    <t>5230010012-5</t>
  </si>
  <si>
    <t xml:space="preserve">KIT DE CAMARA NIKKON </t>
  </si>
  <si>
    <t>1.2.4.1/243.2, 1.2.4.1 /143.12, 1.2.4.1 /363.42</t>
  </si>
  <si>
    <t xml:space="preserve">MULTIFUNCIONAL EPSON I210 </t>
  </si>
  <si>
    <t>1.2.4.1 /5410.39</t>
  </si>
  <si>
    <t>MONITOR ACER15.6 WIDLEDP 166</t>
  </si>
  <si>
    <t>1.2.4.1 /363.23</t>
  </si>
  <si>
    <t>IMPRESORA SAMSUNG ML-2565/XAX</t>
  </si>
  <si>
    <t>1.2.4.1 /233.53</t>
  </si>
  <si>
    <t>ESCANER HP SCANJET 5590 CAMA PLANA</t>
  </si>
  <si>
    <t>1.2.4.1 /2211.44</t>
  </si>
  <si>
    <t>D INSPIRION 660S B45OH</t>
  </si>
  <si>
    <t>1.2.4.1 /1435.16-19</t>
  </si>
  <si>
    <t>ANTENA NACROBIT M SERIE 5 GHZ 25 DBI DUAL</t>
  </si>
  <si>
    <t>1.2.4.1/5113.3</t>
  </si>
  <si>
    <t>MICROSOFT WIRE KEYBOARD 400USB</t>
  </si>
  <si>
    <t>1.2.4.1 /3613.9</t>
  </si>
  <si>
    <t>1.2.4.1 /3412.24</t>
  </si>
  <si>
    <t>MICRO BASIC OPTICAL MOUSE W2.0 USB</t>
  </si>
  <si>
    <t>1.2.4.1 /2512.65</t>
  </si>
  <si>
    <t>1.2.4.1 /142.5</t>
  </si>
  <si>
    <t>ACER E 522 54-31</t>
  </si>
  <si>
    <t>1.2.4.1 /3637.5</t>
  </si>
  <si>
    <t>HP PAVILION TOUCH 20-F391LA</t>
  </si>
  <si>
    <t>15 DE 26</t>
  </si>
  <si>
    <t>1.2.4.1 /142.7</t>
  </si>
  <si>
    <t>LAPTOP E1</t>
  </si>
  <si>
    <t>1.2.4.1 /1435.9</t>
  </si>
  <si>
    <t>ANTENA NANOBEAM M5 AIRMAX</t>
  </si>
  <si>
    <t>1.2.4.1 /1435.10</t>
  </si>
  <si>
    <t>1.2.4.1 /1435.11</t>
  </si>
  <si>
    <t>1.2.4.1 /333.29</t>
  </si>
  <si>
    <t>MULTIBROTHER MONO DCP-8150DN</t>
  </si>
  <si>
    <t>1.2.4.1/252.11</t>
  </si>
  <si>
    <t>LAPTOP HP PAVILLION 14</t>
  </si>
  <si>
    <t>1.2.4.1/22.15</t>
  </si>
  <si>
    <t>LAPTOP HP MODELO 450</t>
  </si>
  <si>
    <t>1.2.4.1 /392.9</t>
  </si>
  <si>
    <t>1.2.4.1 /2237.11</t>
  </si>
  <si>
    <t>COMPUTADORA ESCRITORIO DESKTOP LENOVO</t>
  </si>
  <si>
    <t>1.2.4.1 /1337.12</t>
  </si>
  <si>
    <t>1.2.4.1 /23.55</t>
  </si>
  <si>
    <t xml:space="preserve">MULTIFUNCIONAL EPSON L565 ECOTANK CO </t>
  </si>
  <si>
    <t>1.2.4.1 /3637.4</t>
  </si>
  <si>
    <t>COMPUTADORA DE ESCRITORIO ACER(AIO DESK MW52</t>
  </si>
  <si>
    <t>1.2.4.1 /137.8</t>
  </si>
  <si>
    <t>1.2.4.1 /3637.3</t>
  </si>
  <si>
    <t xml:space="preserve">IMPRESORA EPSON WF M105 WIFI </t>
  </si>
  <si>
    <t>SERVIDOR DE TORRE</t>
  </si>
  <si>
    <t>5650010104-16</t>
  </si>
  <si>
    <t>RADIO KENWOOD DIGITAL 136-174MHZ, 5W, 32c CON ANTENA, BATERIA Y CARGADOR</t>
  </si>
  <si>
    <t>16 DE 26</t>
  </si>
  <si>
    <t>5650010104-17</t>
  </si>
  <si>
    <t>5650010005-1</t>
  </si>
  <si>
    <t xml:space="preserve">GPS VISTA CX </t>
  </si>
  <si>
    <t>5650010104-12</t>
  </si>
  <si>
    <t>5650010104-1</t>
  </si>
  <si>
    <t>5650010104-4</t>
  </si>
  <si>
    <t>5650010104-15</t>
  </si>
  <si>
    <t>FUENTE DE PODER PARA EQUIPOS HP</t>
  </si>
  <si>
    <t>FUENTE DE PODER 13.8 VOLTS 20 A LINEAL REGULADA CON CIRCUITO CARGADO DE BATERIA</t>
  </si>
  <si>
    <t>011</t>
  </si>
  <si>
    <t>MICRO 01</t>
  </si>
  <si>
    <t>1.2.4.1 /5452.5</t>
  </si>
  <si>
    <t>ESTACION TOTAL MARCA SOKKIA MOD. SET630</t>
  </si>
  <si>
    <t>5110010096-1</t>
  </si>
  <si>
    <t>ESPEJO</t>
  </si>
  <si>
    <t>5110010026-17</t>
  </si>
  <si>
    <t>ESCRITORIO</t>
  </si>
  <si>
    <t>5110010026-18</t>
  </si>
  <si>
    <t>5110010026-2</t>
  </si>
  <si>
    <t>ESCRITORIO SECRETARIAL</t>
  </si>
  <si>
    <t>17 DE 26</t>
  </si>
  <si>
    <t>5110010026-3</t>
  </si>
  <si>
    <t>5110010026-4</t>
  </si>
  <si>
    <t>5110010026-5</t>
  </si>
  <si>
    <t>5110010026-6</t>
  </si>
  <si>
    <t>5110010026-7</t>
  </si>
  <si>
    <t>5110010026-14</t>
  </si>
  <si>
    <t>ESCRITORIO ROAL  CAOBA DIRECC GENERAL</t>
  </si>
  <si>
    <t>5110010026-1</t>
  </si>
  <si>
    <t>ESCRITORIO MEDIANO</t>
  </si>
  <si>
    <t>5110010026-20</t>
  </si>
  <si>
    <t>ESCRITORIO GRANDE CON DOBLE CAJONERA</t>
  </si>
  <si>
    <t>5110010026-16</t>
  </si>
  <si>
    <t>ESCRITORIO ESCOLAR</t>
  </si>
  <si>
    <t>5110010026-9</t>
  </si>
  <si>
    <t>ESCRITORIO DE 1.10 X 60</t>
  </si>
  <si>
    <t>5110010026-10</t>
  </si>
  <si>
    <t>5110010026-11</t>
  </si>
  <si>
    <t>5110010026-12</t>
  </si>
  <si>
    <t>5110010026-15</t>
  </si>
  <si>
    <t>5110010026-13</t>
  </si>
  <si>
    <t>5110010026-19</t>
  </si>
  <si>
    <t>5110010028-1</t>
  </si>
  <si>
    <t xml:space="preserve">ESCITORIO </t>
  </si>
  <si>
    <t>DUPLEXER UHF 490-520Mhz 6 CAVUIDADES PASO DE BANDA CON CONECTOR N VERSION PLATA</t>
  </si>
  <si>
    <t>18 DE 26</t>
  </si>
  <si>
    <t>1.2.4.6/5579.32</t>
  </si>
  <si>
    <t>EQUIPO ELECTROMAGNETICO</t>
  </si>
  <si>
    <t>EQUIPO DE VIDEO INSPECCION</t>
  </si>
  <si>
    <t>1.2.4.1 /1232.3</t>
  </si>
  <si>
    <t>EQUIPO DE SONIDO PERIFONEO</t>
  </si>
  <si>
    <t>1.2.4.1 /1232.2</t>
  </si>
  <si>
    <t>EQUIPO DE SONIDO C/AMPLIFICADOR Y TROM</t>
  </si>
  <si>
    <t>1.2.4.6/5217.27-74</t>
  </si>
  <si>
    <t>EQ. MANUAL PARA DESASOLVE</t>
  </si>
  <si>
    <t>1.2.4.6/7372.21</t>
  </si>
  <si>
    <t>EMCO CHANNEL MOD. 1XCMZ-0833T-0288-028L-</t>
  </si>
  <si>
    <t>1.2.4.6/5575.3</t>
  </si>
  <si>
    <t>ELECTROBOMBA MARCA BAMSA</t>
  </si>
  <si>
    <t>1.2.4.6/5577.12</t>
  </si>
  <si>
    <t>ELECTROBOMBA</t>
  </si>
  <si>
    <t>1.2.4.6/7372.26</t>
  </si>
  <si>
    <t>EASTECH 8 ACCURON MOD. LN7200 CARTRIDGE</t>
  </si>
  <si>
    <t xml:space="preserve">LAPTOP HP ENVY </t>
  </si>
  <si>
    <t>5110010088-1</t>
  </si>
  <si>
    <t>SILLON EJECUTIVO</t>
  </si>
  <si>
    <t>5110010088-2</t>
  </si>
  <si>
    <t>LAPTOP HP ENVY</t>
  </si>
  <si>
    <t>5620010117-2</t>
  </si>
  <si>
    <t>DEWALT ESMERILADORA 9" D2849</t>
  </si>
  <si>
    <t>LAPTOP  HP ELITEBOOK</t>
  </si>
  <si>
    <t>5230010013-2</t>
  </si>
  <si>
    <t>CYBERSHOT</t>
  </si>
  <si>
    <t>5110010001-5</t>
  </si>
  <si>
    <t>CREDENZA CON LIBRERO</t>
  </si>
  <si>
    <t>5110010001-2</t>
  </si>
  <si>
    <t>CREDENZA</t>
  </si>
  <si>
    <t>5110010001-3</t>
  </si>
  <si>
    <t>19 DE 26</t>
  </si>
  <si>
    <t>5110010001-4</t>
  </si>
  <si>
    <t xml:space="preserve">IPAD MINI 16 GB </t>
  </si>
  <si>
    <t>1.2.4.6/24.001</t>
  </si>
  <si>
    <t xml:space="preserve">CORTADORA DE PISO MCA. JOPER C MOTOR HONDA NUEVO CON DISCO DE FILO </t>
  </si>
  <si>
    <t>1.2.4.6/24.003</t>
  </si>
  <si>
    <t>CORTADORA DE PISO MCA. JOPER</t>
  </si>
  <si>
    <t>5110010026-21</t>
  </si>
  <si>
    <t xml:space="preserve">CONJUNTO SECRETARIAL </t>
  </si>
  <si>
    <t>5650010104-25</t>
  </si>
  <si>
    <t>RADIO KENWOOD DIGITAL 136-174 Mhz, 5W, 32C CON BATERIA ANTENA Y CARGADOR</t>
  </si>
  <si>
    <t>5650010104-23</t>
  </si>
  <si>
    <t>5650010104-22</t>
  </si>
  <si>
    <t>5650010104-21</t>
  </si>
  <si>
    <t>5650010104-24</t>
  </si>
  <si>
    <t>COMPUTADORA LENOVO THINKCENTRE</t>
  </si>
  <si>
    <t>SISTEMA DE RADIO BASE (RADIO, FUENTE ASTRON ANTENA Y CABLE, INSTALACION, PROGRAMACION Y PUESTA EN MARCHA</t>
  </si>
  <si>
    <t>5650010104-19</t>
  </si>
  <si>
    <t>5650010104-29</t>
  </si>
  <si>
    <t>5650010104-13</t>
  </si>
  <si>
    <t>5650010104-6</t>
  </si>
  <si>
    <t>5650010104-7</t>
  </si>
  <si>
    <t>20 DE 26</t>
  </si>
  <si>
    <t>SERVIDOR PROLIANT ML30 GEN 9 E3 1220V5 FREEODS SHML30 HP PROCVESADOR INTEL XEON 4 NUCLEOS CACHE DE PROCESADOR DE 8MB 1 TB MEMORIA MAXIMA INTERNA DE 64GB</t>
  </si>
  <si>
    <t xml:space="preserve">MULTIFUNCIONAL BROTHER </t>
  </si>
  <si>
    <t>NB ASUS LAPTOP</t>
  </si>
  <si>
    <t>BOCINA PROFESIONAL 12 SIRIUS</t>
  </si>
  <si>
    <t>KIT DE VIDEOCAMARA</t>
  </si>
  <si>
    <t xml:space="preserve">PLOTTER </t>
  </si>
  <si>
    <t>8CC8060BBQ</t>
  </si>
  <si>
    <t>1.2.4.6/24.004</t>
  </si>
  <si>
    <t>COMPACTADORA MARCA TOKER</t>
  </si>
  <si>
    <t>012</t>
  </si>
  <si>
    <t>MICRO 02</t>
  </si>
  <si>
    <t>5410010002-1</t>
  </si>
  <si>
    <t>TSURU NISSAN MODELO 2000</t>
  </si>
  <si>
    <t>5410010005-5</t>
  </si>
  <si>
    <t>NISSAN MODELO 2002 1132</t>
  </si>
  <si>
    <t>5410010005-2</t>
  </si>
  <si>
    <t>NISSAN MODELO 2002 1007</t>
  </si>
  <si>
    <t>044</t>
  </si>
  <si>
    <t>CAMIONETA DODGE RAM</t>
  </si>
  <si>
    <t>5230010012-4</t>
  </si>
  <si>
    <t>CAMARA SONY CIBERSHOT 10.1 MPX</t>
  </si>
  <si>
    <t>5230010012-2</t>
  </si>
  <si>
    <t>5230010012-3</t>
  </si>
  <si>
    <t>5230010007-1</t>
  </si>
  <si>
    <t>CAMARA IP IP AIRCAM MEGAPIXEL H264</t>
  </si>
  <si>
    <t>5230010007-2</t>
  </si>
  <si>
    <t>21 DE 26</t>
  </si>
  <si>
    <t>1.2.4.1 /3615.24</t>
  </si>
  <si>
    <t>1.2.4.1 /3615.25</t>
  </si>
  <si>
    <t>5230010012-1</t>
  </si>
  <si>
    <t xml:space="preserve">CAMARA DIGITAL </t>
  </si>
  <si>
    <t>5230010007-3</t>
  </si>
  <si>
    <t xml:space="preserve">CAMARA DE VIDEOGRABACION </t>
  </si>
  <si>
    <t>1.2.4.1 /1223.14</t>
  </si>
  <si>
    <t>CALCULADORA DE ESCRITORIO</t>
  </si>
  <si>
    <t>5190010185-1</t>
  </si>
  <si>
    <t>CAJA FUERTE DE .6 CU FT</t>
  </si>
  <si>
    <t>5190010185-2</t>
  </si>
  <si>
    <t>5150010011-1</t>
  </si>
  <si>
    <t>ADAPTADOR DE FIBRA OPTICA CONVERTIDOR DE MEDIOS MONO-MODO PLANET</t>
  </si>
  <si>
    <t>5150010089-2</t>
  </si>
  <si>
    <t xml:space="preserve">SERVIDOR SYNOLOGY CON DISCO DE 6TB Y APC BACK UPS </t>
  </si>
  <si>
    <t>1.2.4.6/5575.8</t>
  </si>
  <si>
    <t>BOMBA Y MOTOR SUMERGIBLE 500-12-8"</t>
  </si>
  <si>
    <t>1.2.4.6/5576.7</t>
  </si>
  <si>
    <t>BOMBA T MOD 132130</t>
  </si>
  <si>
    <t>BOMBA SUMERGIBLE SHAKTI MOD: QF 12-44 15HP 6" MATERIAL: ACERO INOXIDABLE 304 DESCARGA: 2" NPT Y MOTOR SUMERGIBLE SHAKTI 6" 15HP 220V 3F MODELO MTSF REBOBINABLE MOTOR EN ACERO INOXIDABLE 304</t>
  </si>
  <si>
    <t>1.2.4.6/5575.24</t>
  </si>
  <si>
    <t>BOMBA SUMERGIBLE MODELO SP90-09 6</t>
  </si>
  <si>
    <t>1.2.4.6/5575.23</t>
  </si>
  <si>
    <t>BOMBA SUMERGIBLE MOD.9JMLC/3R2</t>
  </si>
  <si>
    <t>1.2.4.6/5575.4</t>
  </si>
  <si>
    <t>BOMBA SUMERGIBLE MOD. 500/13/8"</t>
  </si>
  <si>
    <t>22 DE 26</t>
  </si>
  <si>
    <t>1.2.4.6/5577.3</t>
  </si>
  <si>
    <t>BOMBA SUMERGIBLE MARCA LUBI MOD W125-7</t>
  </si>
  <si>
    <t>1.2.4.6/5586.4</t>
  </si>
  <si>
    <t>BOMBA SUMERGIBLE CON MOTOR DE 100HP</t>
  </si>
  <si>
    <t>1.2.4.6/5575.1</t>
  </si>
  <si>
    <t>BOMBA SUMERGIBLE C/MOTOR  MOD. SP500</t>
  </si>
  <si>
    <t>1.2.4.6/5575.7</t>
  </si>
  <si>
    <t>BOMBA SUMERGIBLE 500-13 8 EN ACERO INOXI</t>
  </si>
  <si>
    <t>1.2.4.6/7319.10</t>
  </si>
  <si>
    <t>BOMBA SUMERGIBLE 125 HP MCA</t>
  </si>
  <si>
    <t>1.2.4.6/5575.6</t>
  </si>
  <si>
    <t>BOMBA SUMERGIBLE</t>
  </si>
  <si>
    <t>1.2.4.6/5577.1</t>
  </si>
  <si>
    <t xml:space="preserve">BOMBA </t>
  </si>
  <si>
    <t>1.2.4.6/2452.4</t>
  </si>
  <si>
    <t>BOMBA PICSA AURORA</t>
  </si>
  <si>
    <t>1.2.4.6/5576.3</t>
  </si>
  <si>
    <t>BOMBA</t>
  </si>
  <si>
    <t>1.2.4.6/5575.21</t>
  </si>
  <si>
    <t>BOMBA NASSA J MOD NJ6BS</t>
  </si>
  <si>
    <t>1.2.4.6/2452.5</t>
  </si>
  <si>
    <t>BOMBA MCA PICSA</t>
  </si>
  <si>
    <t>1.2.4.6/5576.2</t>
  </si>
  <si>
    <t>BOMBA MARCA GOULD 8RJLC-5 Q=400 G.P.M. H</t>
  </si>
  <si>
    <t xml:space="preserve">BOMBA INYECTORA DE GRASA </t>
  </si>
  <si>
    <t>1.2.4.6/4297.1</t>
  </si>
  <si>
    <t xml:space="preserve">BOMBA DE 2 X 2 5.5 HP </t>
  </si>
  <si>
    <t>1.2.4.6/5577.5</t>
  </si>
  <si>
    <t xml:space="preserve">BOMBA CENTRIFUGA MULTIETAPAS </t>
  </si>
  <si>
    <t>2940010036-1</t>
  </si>
  <si>
    <t>SWITCH MARCA CISCO SG200-50 CON 48 PUERTOS SERIE DNI213707WF (NUEVO 23/05/18)</t>
  </si>
  <si>
    <t>5410010005-1</t>
  </si>
  <si>
    <t>NISSAN MODELO 2006</t>
  </si>
  <si>
    <t>CAMIONETA FORD MODELO 1997 BLANCA</t>
  </si>
  <si>
    <t>024</t>
  </si>
  <si>
    <t>CAMIONETA NISSAN MODELO 2009</t>
  </si>
  <si>
    <t>23 DE 26</t>
  </si>
  <si>
    <t>025</t>
  </si>
  <si>
    <t>NISSAN NP300 ESTACAS T/M DH MOD. 2009</t>
  </si>
  <si>
    <t>007</t>
  </si>
  <si>
    <t>PIPA GM MODELO 1980</t>
  </si>
  <si>
    <t>027</t>
  </si>
  <si>
    <t>NISSAN  2010 DOBLE CABINA COLOR ROJO</t>
  </si>
  <si>
    <t>026</t>
  </si>
  <si>
    <t>CAMIONETA VAN BLANCA</t>
  </si>
  <si>
    <t>021</t>
  </si>
  <si>
    <t>VACTOR MODELO 2110</t>
  </si>
  <si>
    <t xml:space="preserve">NISSAN ROJA </t>
  </si>
  <si>
    <t xml:space="preserve"> V.W SAVEIRO </t>
  </si>
  <si>
    <t xml:space="preserve">FORD </t>
  </si>
  <si>
    <t xml:space="preserve"> AVEO </t>
  </si>
  <si>
    <t>5110010083-2</t>
  </si>
  <si>
    <t>BANCOS MODELO CHABELY FIJOS CROMADOS</t>
  </si>
  <si>
    <t>5110010083-3</t>
  </si>
  <si>
    <t>5110010004-1</t>
  </si>
  <si>
    <t>BANCA DE 4 PLAZAS</t>
  </si>
  <si>
    <t>SOFTWARE LICENCIA</t>
  </si>
  <si>
    <t>SISTEMA COMERCIAL</t>
  </si>
  <si>
    <t xml:space="preserve">ASPEL MEXICO SA DE CV (ADQ. DE 2 LICENCIAS ADICIONALES NOI 8.0. </t>
  </si>
  <si>
    <t>5110010029-2</t>
  </si>
  <si>
    <t>ARMARIO P/ ART. LIMPIEZA</t>
  </si>
  <si>
    <t>5110010029-1</t>
  </si>
  <si>
    <t>ARMARIO AZUL P/BAÑO</t>
  </si>
  <si>
    <t>5110010001-6</t>
  </si>
  <si>
    <t>ARCHIVERO Y GABETAS  B4A</t>
  </si>
  <si>
    <t>5110010001-7</t>
  </si>
  <si>
    <t>ARCHIVERO PROGETTO</t>
  </si>
  <si>
    <t>24 DE 26</t>
  </si>
  <si>
    <t>5110010002-4</t>
  </si>
  <si>
    <t>ARCHIVERO METALICO MOD 1533</t>
  </si>
  <si>
    <t>5110010002-3</t>
  </si>
  <si>
    <t>ARCHIVERO METALICO</t>
  </si>
  <si>
    <t>5110010002-2</t>
  </si>
  <si>
    <t>5110010001-11</t>
  </si>
  <si>
    <t>ARCHIVERO GRANDE</t>
  </si>
  <si>
    <t>5110010001-8</t>
  </si>
  <si>
    <t xml:space="preserve">ARCHIVERO 3 GAVETAS </t>
  </si>
  <si>
    <t>5110010001-9</t>
  </si>
  <si>
    <t>5110010001-1</t>
  </si>
  <si>
    <t>ARCHIVERO</t>
  </si>
  <si>
    <t>5110010001-10</t>
  </si>
  <si>
    <t>1.2.4.1 /430.50</t>
  </si>
  <si>
    <t>AQUACHEK TIPO 2 CAJA RIGIDA NEGRA</t>
  </si>
  <si>
    <t>5150010124-4</t>
  </si>
  <si>
    <t>COMPUTADORA DE ENSAMBLE</t>
  </si>
  <si>
    <t>5150010124-5</t>
  </si>
  <si>
    <t xml:space="preserve">COMPUTADORA DE ENSAMBLE </t>
  </si>
  <si>
    <t>5150010041-1</t>
  </si>
  <si>
    <t xml:space="preserve">IMPRESORA MULTIFUNCIONAL </t>
  </si>
  <si>
    <t>5150010041-2</t>
  </si>
  <si>
    <t>5150010041-3</t>
  </si>
  <si>
    <t xml:space="preserve">ANTENA G7-150 PARA BASE </t>
  </si>
  <si>
    <t>5110010002-1</t>
  </si>
  <si>
    <t>ANAQUEL</t>
  </si>
  <si>
    <t>5110010002-5</t>
  </si>
  <si>
    <t>5190010156-7</t>
  </si>
  <si>
    <t xml:space="preserve">RELOJ CHECADOR </t>
  </si>
  <si>
    <t>25 DE 26</t>
  </si>
  <si>
    <t>5150010124-3</t>
  </si>
  <si>
    <t>5150010029-2</t>
  </si>
  <si>
    <t>IMPRESORA L310</t>
  </si>
  <si>
    <t>5150010029-1</t>
  </si>
  <si>
    <t>5150010031-1</t>
  </si>
  <si>
    <t xml:space="preserve">ANTIVIRUS SOFTWARE </t>
  </si>
  <si>
    <t>5150010089-1</t>
  </si>
  <si>
    <t xml:space="preserve">SERVIDOR MARCA SERV DELL POWEREDGE T30 XENON E3-1225V5 8G1 T LAN 1000 TOWER DVD. </t>
  </si>
  <si>
    <t xml:space="preserve">COMPUTADORAS </t>
  </si>
  <si>
    <t xml:space="preserve">CAMARAS DE VIDEOGRABACION </t>
  </si>
  <si>
    <t xml:space="preserve">COMPUTADORA DE ESCRITORIO </t>
  </si>
  <si>
    <t>5150010124-1</t>
  </si>
  <si>
    <t>1.2.4.6/5572.5</t>
  </si>
  <si>
    <t>MEDIDORES DE FLUJO ARKON MOD. MAGX1</t>
  </si>
  <si>
    <t>1.2.4.6/5572.6</t>
  </si>
  <si>
    <t>1.2.4.6/5572.22</t>
  </si>
  <si>
    <t>1.2.4.6/5572.25</t>
  </si>
  <si>
    <t>1.2.4.6/7372.27</t>
  </si>
  <si>
    <t>1.2.4.6/7372.28</t>
  </si>
  <si>
    <t>1.2.4.6/7372.29</t>
  </si>
  <si>
    <t>1.2.4.6/5577.8</t>
  </si>
  <si>
    <t>BOMBA SUMERGIBLE PARA LODOS 3SE101</t>
  </si>
  <si>
    <t>W98Y185148</t>
  </si>
  <si>
    <t>MULTIFUNCIONAL</t>
  </si>
  <si>
    <t>26 DE 26</t>
  </si>
  <si>
    <t>5150010085-1</t>
  </si>
  <si>
    <t xml:space="preserve">ESCANER HP </t>
  </si>
  <si>
    <t xml:space="preserve"> 4 TRAMOS DE TORRE MODELO TZ30 PARA ELEVACION DE RADIOS INCLUYE 400M DE CABLE RETENIDA 3/16 SRET474 Y MANO DE OBRA </t>
  </si>
  <si>
    <t xml:space="preserve">TOTAL </t>
  </si>
  <si>
    <t>TOTAL</t>
  </si>
  <si>
    <t>INFORMATICA</t>
  </si>
  <si>
    <t xml:space="preserve">FUENTE DE PODER PARA EQUIPOS HP NP COMPRA 69 FACTURA 3226 106 PROVEEDORA DE PRODUCTOS DIGITALES </t>
  </si>
  <si>
    <t>AREA TECNICA</t>
  </si>
  <si>
    <t xml:space="preserve">FOLIO 49 FACTURA 348B Y 347B JUAN CARLOS ANDRADE </t>
  </si>
  <si>
    <t xml:space="preserve">CORTADORA DE PISO </t>
  </si>
  <si>
    <t>CABLE USB ACTERCAR A/M-B/M 1.8 MTS</t>
  </si>
  <si>
    <t>CABLE USB ACTERCAR 3 MTS</t>
  </si>
  <si>
    <t>AREA COMERCIAL</t>
  </si>
  <si>
    <t>BOMBA 96L30 3"NPT MARCA GOULDS 30HP 6"</t>
  </si>
  <si>
    <t>1 BOMBA SUMERGIBLE PARA LODOS 3SE101</t>
  </si>
  <si>
    <t>MOTOR SUMERGIBLE P. JARDINES</t>
  </si>
  <si>
    <t>EQUIPO ELECTROMECANICO POZO PREPA 2</t>
  </si>
  <si>
    <t>BOMBA EN LINEA CR MCA GROUNDFUS 30 HP</t>
  </si>
  <si>
    <t>BOMBA EN ACERO Y MOTOR SUMERGIBLE</t>
  </si>
  <si>
    <t>BOMBA SUMERGIBLE MOD 230</t>
  </si>
  <si>
    <t>BOMBA Y MOTOR SUMERGIBLE PREPA 2</t>
  </si>
  <si>
    <t>EQUIPO ELECTROMECANICO POZO JALTEPEC</t>
  </si>
  <si>
    <t>BOMBA SUMERGIBLE MOD. 9JMBLC</t>
  </si>
  <si>
    <t>BOMBA SUMERGIBLE 400-11 8</t>
  </si>
  <si>
    <t>2 MEDIDORES DE FLUJO ARKON MOD. MAGX1</t>
  </si>
  <si>
    <t>3 MEDIDORES DE FLUJO ARKON MOD. MAGX1</t>
  </si>
  <si>
    <t>4 MEDIDORES DE FLUJO ARKON MOD. MAGX1</t>
  </si>
  <si>
    <t>RELEVADOR BIMETALICO DE 50 A 200 AMPERES</t>
  </si>
  <si>
    <t>EQUIPO ELECTROMAGNETICO "MOISES RIVERA"</t>
  </si>
  <si>
    <t>TRANSFORMADOR POZO STA. MA. ASUNCION</t>
  </si>
  <si>
    <t>EQUIPO ELECTROMECANICO POZO LA ARGENTINA</t>
  </si>
  <si>
    <t>EQUIPO ELECTROMECANICO RAYUELA  I</t>
  </si>
  <si>
    <t>EQUIPO ELECTROMECANICO  RAYUELA II</t>
  </si>
  <si>
    <t>BOMBA POZO HUAJOMULCO</t>
  </si>
  <si>
    <t>BOMBA PARA EL POZO HUAJOMULCO</t>
  </si>
  <si>
    <t>BOMBA CENTRIFUGA MULTIETAPAS  CENTRAL I</t>
  </si>
  <si>
    <t>BOMBA SUMERGIBLE MCA BAMSA</t>
  </si>
  <si>
    <t>BOMBA VERTICAL SUMERGIBLE</t>
  </si>
  <si>
    <t>MOTOR POZO MOISES RIVERA</t>
  </si>
  <si>
    <t>EQUIPO DE BOMBEO</t>
  </si>
  <si>
    <t>INMUEBLES DE ABASTOS</t>
  </si>
  <si>
    <t>DISCO DE CONCRETO Y A 14"</t>
  </si>
  <si>
    <t>DISCO CORTE DE CONCRETO</t>
  </si>
  <si>
    <t>DISCO DE CORTE CONCRETO</t>
  </si>
  <si>
    <t>DISCO DE DIAMETRO MOD LG10-14-350</t>
  </si>
  <si>
    <t>29/01/2018</t>
  </si>
  <si>
    <t xml:space="preserve">DIRECCION GENERAL </t>
  </si>
  <si>
    <t>28/03/2018</t>
  </si>
  <si>
    <t>26/06/2018</t>
  </si>
  <si>
    <t>ESTUDIOS Y PROYECTOS</t>
  </si>
  <si>
    <t>24/05/2018</t>
  </si>
  <si>
    <t>CONTABILIDAD</t>
  </si>
  <si>
    <t>18/05/2018</t>
  </si>
  <si>
    <t>SWITCH 48 PUERTOS</t>
  </si>
  <si>
    <t>16/02/2018</t>
  </si>
  <si>
    <t>DIRECCION ADVA</t>
  </si>
  <si>
    <t>06/04/2018</t>
  </si>
  <si>
    <t>03/09/2018</t>
  </si>
  <si>
    <t>DIRECCION COMERCIAL</t>
  </si>
  <si>
    <t>DIRECCION GENERAL</t>
  </si>
  <si>
    <t xml:space="preserve">AREA TECNICA </t>
  </si>
  <si>
    <t xml:space="preserve">DIRECCION COMERCIAL </t>
  </si>
  <si>
    <t xml:space="preserve">RADIOS INCLUYE ANTENA, BATERIA Y CARGADOR </t>
  </si>
  <si>
    <t xml:space="preserve">INFORMATICA </t>
  </si>
  <si>
    <t xml:space="preserve">PARA LA CAJA DE SANTA MARIA ASUNCION </t>
  </si>
  <si>
    <t xml:space="preserve">RADIOS INCLUYEN ANTENA, BATERIA Y CARGADOR </t>
  </si>
  <si>
    <t xml:space="preserve">RECURSOS HUMANOS </t>
  </si>
  <si>
    <t>RADIOS KENWOOD DIGITAL 136-174 Mhz, 5W, 32C CON BATERIA ANTENA Y CARGADOR</t>
  </si>
  <si>
    <t>RECURSOS HUMANOS</t>
  </si>
  <si>
    <t>DIRECCION COMERCIAL, TECNICA, GENERAL</t>
  </si>
  <si>
    <t>SECRETARIA DIRECCION GENERAL</t>
  </si>
  <si>
    <t xml:space="preserve">ANTENA G7-150 PARA BASE COMPRA 55 FACTURA FF25 458 RADCOM </t>
  </si>
  <si>
    <t>RADIOS KENWOOD DIGITAL 136-174MHZ, 5W, 32c CON ANTENA, BATERIA Y CARGADOR</t>
  </si>
  <si>
    <t>COMUNICACIÓN SOCIAL</t>
  </si>
  <si>
    <t>AREA ADMINISTRATIVA</t>
  </si>
  <si>
    <t xml:space="preserve">COMERCIAL Y ADMINISTRATIVA </t>
  </si>
  <si>
    <t>IMPRESORAS EPSON WF M105 WIFI</t>
  </si>
  <si>
    <t>PARA CAJA DE COBRO DEL CENTRO</t>
  </si>
  <si>
    <t xml:space="preserve">IMPRESORAS EPSON WF M105 WIFI </t>
  </si>
  <si>
    <t>CAJA CENTRO</t>
  </si>
  <si>
    <t>COMPUTADORA DE ESCRITORIO HACER(AIO DESK MW52</t>
  </si>
  <si>
    <t>DIRECCION ADMINISTRATIVA - FINANZAS</t>
  </si>
  <si>
    <t>DIRECCION ADMINISTRATIVA</t>
  </si>
  <si>
    <t>INFRAESTRUCTURA HIDRAULICA</t>
  </si>
  <si>
    <t xml:space="preserve">HERRERIA </t>
  </si>
  <si>
    <t>CONTRALORIA</t>
  </si>
  <si>
    <t>SEGUIMIENTO Y EVALUACION , CAJA MOVIL MICRO, INFORMATICA</t>
  </si>
  <si>
    <t>AJUSTES</t>
  </si>
  <si>
    <t>NAPATECO</t>
  </si>
  <si>
    <t>ANTENAS NANOBEAM M5 AIRMAX</t>
  </si>
  <si>
    <t>CAJA SICILIA</t>
  </si>
  <si>
    <t>NANOSTATION M5 CON ANTENA DE PANEL</t>
  </si>
  <si>
    <t>CONTRATOS</t>
  </si>
  <si>
    <t>DIRECCION TECNICA</t>
  </si>
  <si>
    <t xml:space="preserve">ALMACEN </t>
  </si>
  <si>
    <t>RECURSOS MATERIALES</t>
  </si>
  <si>
    <t>CATASTRO</t>
  </si>
  <si>
    <t>INFRAESTRUCTURA</t>
  </si>
  <si>
    <t>CONTROL DE CALIDAD Y SANEAMIENTO</t>
  </si>
  <si>
    <t>ALMACEN , INFORMATICA, CAJA SANTA MARIA</t>
  </si>
  <si>
    <t>PRESIDENCIA, CASA DE CULTURA Y VELARIA (2)</t>
  </si>
  <si>
    <t>ANTENAS NACROBIT M SERIE 5 GHZ 25 DBI DUAL</t>
  </si>
  <si>
    <t>INFORMATICA, CONTABILIDAD</t>
  </si>
  <si>
    <t>ALCANTARILLADO-INSPECCION</t>
  </si>
  <si>
    <t>CAJA CAÑADA</t>
  </si>
  <si>
    <t>SISTEMA COMERCIAL CAAMT 2009</t>
  </si>
  <si>
    <t xml:space="preserve">COMUNICACIÓN SOCIAL </t>
  </si>
  <si>
    <t>CAJA GUADALUPE</t>
  </si>
  <si>
    <t>PRESIDENCIA, CASA DE CULTURA</t>
  </si>
  <si>
    <t>CAJA HORNEDO, CENTRO</t>
  </si>
  <si>
    <t>REGULADOR SOLA MICRO SR INET INFORMATI</t>
  </si>
  <si>
    <t>CAJA METILATLA</t>
  </si>
  <si>
    <t>BODEGA SICILIA</t>
  </si>
  <si>
    <t>MACROMEDICION</t>
  </si>
  <si>
    <t>MULTIFUNCIONAL HP LASER JET (CONTRALORIA</t>
  </si>
  <si>
    <t>IMPRESORA HP PHOTOSMART PLUS (C.SOC.)</t>
  </si>
  <si>
    <t>INFORMATICA, CONTRATOS, ATENCION A USUARIOS, CAJA MOVIL CENTRO, SECRETARIA DIRECCION COMERCIAL</t>
  </si>
  <si>
    <t>IMPRESORAS LASER ML 1910 AREA COMERCIA</t>
  </si>
  <si>
    <t>JURIDICO, CONTROL DE CALIDAD Y SANEAMIENTO</t>
  </si>
  <si>
    <t xml:space="preserve">CAJA HORNEDO </t>
  </si>
  <si>
    <t>IMPRESORAS  HP LASERJET P1505</t>
  </si>
  <si>
    <t>ALMACEN</t>
  </si>
  <si>
    <t>AJUSTES, CAJA GUADALUPE, CAJA CAÑADA</t>
  </si>
  <si>
    <t>JURIDICO</t>
  </si>
  <si>
    <t xml:space="preserve">CAJA HORNEDO, SECRETARIA DIRECCION GENERAL, CONTRALORIA, </t>
  </si>
  <si>
    <t>INFORMATICA, ATENCION A USUARIOS</t>
  </si>
  <si>
    <t>SECRETARIA DIRECCION TECNICA</t>
  </si>
  <si>
    <t>JURIDICO, ESTUDIOS Y PROYECTOS, RECURSOS MATERIALES</t>
  </si>
  <si>
    <t xml:space="preserve">SEGUIMIENTO Y EVALUACION </t>
  </si>
  <si>
    <t>ATENCION A USUARIOS</t>
  </si>
  <si>
    <t xml:space="preserve">MACROMEDICION </t>
  </si>
  <si>
    <t>CAJA PRESIDENCIA</t>
  </si>
  <si>
    <t>CONTRATOS, MACROMEDICION, CONVENIOS, ESTUDIOS Y PROYECTOS, SECRETARIA DIRECCION TECNICA</t>
  </si>
  <si>
    <t>COMPUTADORAS (CAJAS,USUARIOS,JURIDICO)</t>
  </si>
  <si>
    <t>COMPRAS</t>
  </si>
  <si>
    <t>RACK PARA SERVIDORES  DELL MOD. 2410</t>
  </si>
  <si>
    <t>ALCANTARILLADO, CAJA SANTA MARIA, COMUNICACIÓN SOCIAL , ESTUDIOS Y PROYECTOS, RECURSOS HUMANOS</t>
  </si>
  <si>
    <t>COMPUTADORA AREA TECNICA</t>
  </si>
  <si>
    <t>NO BREAK DEPARTAMENTO REC. HUMANOS</t>
  </si>
  <si>
    <t>COMPUTADORA AREA ADMINISTRATIVA</t>
  </si>
  <si>
    <t xml:space="preserve">JURIDICO </t>
  </si>
  <si>
    <t>COMPUTADORA DIRECCION GENERAL</t>
  </si>
  <si>
    <t>REGULADORES NO BREAK</t>
  </si>
  <si>
    <t>REGULADORES PC 300 WATS</t>
  </si>
  <si>
    <t>REGULADORES SOLA 1200</t>
  </si>
  <si>
    <t>CAMARAS IP IP AIRCAM MEGAPIXEL H264</t>
  </si>
  <si>
    <t>CAJA HORNEDO</t>
  </si>
  <si>
    <t>CAJA NAPATECO, CAJA METILATLA</t>
  </si>
  <si>
    <t>CALCULADORA DE ESCRITORIO OD (FINANZAS)</t>
  </si>
  <si>
    <t>PINZAS RJ45/RJ11</t>
  </si>
  <si>
    <t>MUEBLE ARCHIVERO  D-GENERAL</t>
  </si>
  <si>
    <t>CAJA SICILIA, CAJA CAÑADA</t>
  </si>
  <si>
    <t>SUMADORA ROYAL CA-1100 A-COMERCIAL</t>
  </si>
  <si>
    <t>ESPERANZA ALCANTARA VERA</t>
  </si>
  <si>
    <t>SILLAS DE TRABAJO GIRATORIAS NEGRAS</t>
  </si>
  <si>
    <t>FINANZAS</t>
  </si>
  <si>
    <t>SILLAS LIFE (D.G)</t>
  </si>
  <si>
    <t>ESCRITORIO AREA COMERCIAL</t>
  </si>
  <si>
    <t>CONJUNTO SECRETARIAL CONTABILIDAD</t>
  </si>
  <si>
    <t>ESCRITORIO CONTABILIDAD</t>
  </si>
  <si>
    <t>ESCRITORIOS PARA FINAN,R.M. Y CONTA</t>
  </si>
  <si>
    <t>SILLAS P/CAJAS TAPIZADA COLOR NEGRO</t>
  </si>
  <si>
    <t>ESCRITORIO CONTRALORIA</t>
  </si>
  <si>
    <t>SILLAS OPERATIVAS</t>
  </si>
  <si>
    <t>SILLAS OPERATIVAS MESH CON BRAZOS</t>
  </si>
  <si>
    <t>ALCANTARILLADO</t>
  </si>
  <si>
    <t>SILLAS PARA EL AREA ADMINISTRATIVA</t>
  </si>
  <si>
    <t>BODEGA DEL AREA TECNICA</t>
  </si>
  <si>
    <t>SILLAS GERENCIALES</t>
  </si>
  <si>
    <t>SEGUIMIENTO Y EVALUACION</t>
  </si>
  <si>
    <t>CAMARAS SONY CIBERSHOT 10.1 MPX</t>
  </si>
  <si>
    <t>SILLAS GENOVA</t>
  </si>
  <si>
    <t>SILLON EJECUTIVO PARA INFORMATICA</t>
  </si>
  <si>
    <t>SILLON EJECUTIVO PARA DIRECCION GENERAL</t>
  </si>
  <si>
    <t>SILLON PARA DIRECCION GENERAL</t>
  </si>
  <si>
    <t>GPS VISTA CX PARA ESTUDIOS Y PROYECTOS</t>
  </si>
  <si>
    <t>ESCITORIO PARA COMPUTADORA</t>
  </si>
  <si>
    <t>DOS SILLONES EJECUTIVOS</t>
  </si>
  <si>
    <t>MESAS DEMADERA PARA</t>
  </si>
  <si>
    <t>CAJA SANTA MARIA</t>
  </si>
  <si>
    <t xml:space="preserve">CONSTRUCCION Y DISTRIBUCION </t>
  </si>
  <si>
    <t>SECRETARIA DIRECCION COMERCIAL</t>
  </si>
  <si>
    <t>VALOR EN LIBROS</t>
  </si>
  <si>
    <t>DEPRECIACION ACUMULADA</t>
  </si>
  <si>
    <t>% DE DEPRECIACION POR MES</t>
  </si>
  <si>
    <t xml:space="preserve">PRECIO </t>
  </si>
  <si>
    <t xml:space="preserve">AREA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</si>
</sst>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7" formatCode="&quot;$&quot;#,##0.00;\-&quot;$&quot;#,##0.00"/>
    <numFmt numFmtId="44" formatCode="_-&quot;$&quot;* #,##0.00_-;\-&quot;$&quot;* #,##0.00_-;_-&quot;$&quot;* &quot;-&quot;??_-;_-@_-"/>
    <numFmt numFmtId="164" formatCode="dd/mm/yyyy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1"/>
      <color theme="1"/>
      <name val="Arial Narrow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0"/>
      <name val="Arial"/>
      <family val="2"/>
    </font>
    <font>
      <sz val="9"/>
      <color rgb="FF000000"/>
      <name val="Arial"/>
      <family val="2"/>
    </font>
    <font>
      <sz val="9"/>
      <color theme="0"/>
      <name val="Arial"/>
      <family val="2"/>
    </font>
    <font>
      <sz val="9"/>
      <color indexed="8"/>
      <name val="Arial"/>
      <family val="2"/>
    </font>
    <font>
      <b/>
      <sz val="11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00CC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</borders>
  <cellStyleXfs count="15">
    <xf numFmtId="0" fontId="0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133">
    <xf numFmtId="0" fontId="0" fillId="0" borderId="0" xfId="0"/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44" fontId="3" fillId="0" borderId="0" xfId="1" applyFont="1" applyFill="1" applyAlignment="1">
      <alignment horizontal="center" vertical="center"/>
    </xf>
    <xf numFmtId="44" fontId="3" fillId="0" borderId="0" xfId="1" applyFont="1" applyFill="1" applyAlignment="1">
      <alignment vertical="center"/>
    </xf>
    <xf numFmtId="14" fontId="3" fillId="0" borderId="0" xfId="1" applyNumberFormat="1" applyFont="1" applyFill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44" fontId="5" fillId="0" borderId="1" xfId="1" applyFont="1" applyFill="1" applyBorder="1" applyAlignment="1">
      <alignment horizontal="center" vertical="center" wrapText="1"/>
    </xf>
    <xf numFmtId="0" fontId="2" fillId="0" borderId="1" xfId="2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44" fontId="2" fillId="0" borderId="1" xfId="1" applyFont="1" applyFill="1" applyBorder="1" applyAlignment="1">
      <alignment horizontal="right" vertical="center"/>
    </xf>
    <xf numFmtId="44" fontId="2" fillId="0" borderId="1" xfId="1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4" fontId="2" fillId="0" borderId="1" xfId="1" applyFont="1" applyFill="1" applyBorder="1" applyAlignment="1">
      <alignment horizontal="right" vertical="center" wrapText="1"/>
    </xf>
    <xf numFmtId="0" fontId="2" fillId="0" borderId="1" xfId="0" applyFont="1" applyBorder="1" applyAlignment="1">
      <alignment vertical="center" wrapText="1"/>
    </xf>
    <xf numFmtId="44" fontId="2" fillId="0" borderId="1" xfId="1" applyFont="1" applyFill="1" applyBorder="1" applyAlignment="1">
      <alignment vertical="center"/>
    </xf>
    <xf numFmtId="0" fontId="2" fillId="0" borderId="1" xfId="3" applyFont="1" applyBorder="1" applyAlignment="1">
      <alignment horizontal="center" vertical="center" wrapText="1"/>
    </xf>
    <xf numFmtId="44" fontId="2" fillId="0" borderId="1" xfId="1" applyFont="1" applyFill="1" applyBorder="1" applyAlignment="1">
      <alignment horizontal="center" vertical="center" wrapText="1"/>
    </xf>
    <xf numFmtId="0" fontId="2" fillId="0" borderId="1" xfId="2" applyFont="1" applyBorder="1" applyAlignment="1">
      <alignment vertical="center" wrapText="1" shrinkToFit="1"/>
    </xf>
    <xf numFmtId="0" fontId="2" fillId="0" borderId="1" xfId="2" applyFont="1" applyBorder="1" applyAlignment="1">
      <alignment horizontal="center" vertical="center" wrapText="1" shrinkToFit="1"/>
    </xf>
    <xf numFmtId="0" fontId="2" fillId="0" borderId="1" xfId="4" applyFont="1" applyBorder="1" applyAlignment="1">
      <alignment horizontal="center" vertical="center" wrapText="1"/>
    </xf>
    <xf numFmtId="0" fontId="2" fillId="0" borderId="1" xfId="5" applyFont="1" applyBorder="1" applyAlignment="1">
      <alignment horizontal="center" vertical="center" wrapText="1"/>
    </xf>
    <xf numFmtId="44" fontId="2" fillId="0" borderId="1" xfId="1" applyFont="1" applyFill="1" applyBorder="1" applyAlignment="1">
      <alignment vertical="center" wrapText="1"/>
    </xf>
    <xf numFmtId="44" fontId="4" fillId="0" borderId="0" xfId="1" applyFont="1" applyFill="1" applyBorder="1" applyAlignment="1">
      <alignment vertical="center"/>
    </xf>
    <xf numFmtId="44" fontId="4" fillId="0" borderId="0" xfId="0" applyNumberFormat="1" applyFont="1" applyAlignment="1">
      <alignment vertical="center"/>
    </xf>
    <xf numFmtId="0" fontId="2" fillId="0" borderId="1" xfId="6" quotePrefix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7" applyFont="1" applyBorder="1" applyAlignment="1">
      <alignment horizontal="center" vertical="center"/>
    </xf>
    <xf numFmtId="0" fontId="2" fillId="0" borderId="1" xfId="8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7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top" wrapText="1"/>
    </xf>
    <xf numFmtId="44" fontId="2" fillId="0" borderId="1" xfId="0" applyNumberFormat="1" applyFont="1" applyBorder="1" applyAlignment="1">
      <alignment horizontal="right" vertical="center" wrapText="1"/>
    </xf>
    <xf numFmtId="0" fontId="2" fillId="0" borderId="1" xfId="9" quotePrefix="1" applyFont="1" applyBorder="1" applyAlignment="1">
      <alignment horizontal="center" vertical="center" wrapText="1"/>
    </xf>
    <xf numFmtId="0" fontId="2" fillId="0" borderId="1" xfId="5" quotePrefix="1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top" wrapText="1"/>
    </xf>
    <xf numFmtId="44" fontId="2" fillId="0" borderId="1" xfId="0" applyNumberFormat="1" applyFont="1" applyBorder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44" fontId="4" fillId="0" borderId="0" xfId="1" applyFont="1" applyFill="1" applyAlignment="1">
      <alignment vertical="center"/>
    </xf>
    <xf numFmtId="44" fontId="4" fillId="0" borderId="0" xfId="1" applyFont="1" applyFill="1" applyAlignment="1">
      <alignment horizontal="center" vertical="center"/>
    </xf>
    <xf numFmtId="44" fontId="5" fillId="0" borderId="0" xfId="1" applyFont="1" applyFill="1" applyAlignment="1">
      <alignment vertical="center"/>
    </xf>
    <xf numFmtId="0" fontId="4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6" fillId="0" borderId="2" xfId="0" applyFont="1" applyFill="1" applyBorder="1" applyAlignment="1">
      <alignment vertical="center"/>
    </xf>
    <xf numFmtId="0" fontId="6" fillId="0" borderId="2" xfId="0" applyFont="1" applyFill="1" applyBorder="1" applyAlignment="1">
      <alignment horizontal="center" vertical="center"/>
    </xf>
    <xf numFmtId="44" fontId="6" fillId="0" borderId="2" xfId="1" applyFont="1" applyFill="1" applyBorder="1" applyAlignment="1">
      <alignment vertical="center"/>
    </xf>
    <xf numFmtId="2" fontId="6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vertical="center" wrapText="1"/>
    </xf>
    <xf numFmtId="44" fontId="7" fillId="0" borderId="2" xfId="1" applyNumberFormat="1" applyFont="1" applyFill="1" applyBorder="1" applyAlignment="1">
      <alignment vertical="center"/>
    </xf>
    <xf numFmtId="44" fontId="8" fillId="0" borderId="2" xfId="1" applyFont="1" applyFill="1" applyBorder="1" applyAlignment="1">
      <alignment vertical="center"/>
    </xf>
    <xf numFmtId="44" fontId="7" fillId="0" borderId="2" xfId="1" applyFont="1" applyFill="1" applyBorder="1" applyAlignment="1">
      <alignment vertical="center"/>
    </xf>
    <xf numFmtId="2" fontId="8" fillId="0" borderId="2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vertical="center"/>
    </xf>
    <xf numFmtId="0" fontId="7" fillId="0" borderId="2" xfId="0" applyFont="1" applyFill="1" applyBorder="1" applyAlignment="1">
      <alignment vertical="center" wrapText="1"/>
    </xf>
    <xf numFmtId="0" fontId="6" fillId="2" borderId="0" xfId="0" applyFont="1" applyFill="1" applyAlignment="1">
      <alignment vertical="center"/>
    </xf>
    <xf numFmtId="44" fontId="8" fillId="0" borderId="2" xfId="1" applyNumberFormat="1" applyFont="1" applyFill="1" applyBorder="1" applyAlignment="1">
      <alignment vertical="center"/>
    </xf>
    <xf numFmtId="9" fontId="8" fillId="0" borderId="2" xfId="10" applyFont="1" applyFill="1" applyBorder="1" applyAlignment="1">
      <alignment horizontal="center" vertical="center"/>
    </xf>
    <xf numFmtId="44" fontId="2" fillId="0" borderId="2" xfId="1" applyFont="1" applyFill="1" applyBorder="1" applyAlignment="1">
      <alignment vertical="center"/>
    </xf>
    <xf numFmtId="14" fontId="2" fillId="0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 wrapText="1"/>
    </xf>
    <xf numFmtId="0" fontId="6" fillId="3" borderId="0" xfId="0" applyFont="1" applyFill="1" applyAlignment="1">
      <alignment vertical="center"/>
    </xf>
    <xf numFmtId="44" fontId="2" fillId="0" borderId="2" xfId="1" applyFont="1" applyFill="1" applyBorder="1" applyAlignment="1">
      <alignment vertical="center" wrapText="1"/>
    </xf>
    <xf numFmtId="14" fontId="2" fillId="0" borderId="2" xfId="11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6" fillId="4" borderId="0" xfId="0" applyFont="1" applyFill="1" applyAlignment="1">
      <alignment vertical="center"/>
    </xf>
    <xf numFmtId="44" fontId="2" fillId="0" borderId="2" xfId="1" applyFont="1" applyFill="1" applyBorder="1" applyAlignment="1">
      <alignment horizontal="right" vertical="center" wrapText="1"/>
    </xf>
    <xf numFmtId="14" fontId="8" fillId="0" borderId="2" xfId="0" applyNumberFormat="1" applyFont="1" applyFill="1" applyBorder="1" applyAlignment="1">
      <alignment horizontal="center" vertical="center" wrapText="1"/>
    </xf>
    <xf numFmtId="14" fontId="2" fillId="0" borderId="2" xfId="0" applyNumberFormat="1" applyFont="1" applyFill="1" applyBorder="1" applyAlignment="1">
      <alignment horizontal="center" vertical="center" wrapText="1"/>
    </xf>
    <xf numFmtId="44" fontId="2" fillId="0" borderId="2" xfId="1" applyFont="1" applyFill="1" applyBorder="1" applyAlignment="1">
      <alignment horizontal="right" vertical="center"/>
    </xf>
    <xf numFmtId="0" fontId="2" fillId="0" borderId="2" xfId="0" applyFont="1" applyFill="1" applyBorder="1" applyAlignment="1">
      <alignment vertical="center"/>
    </xf>
    <xf numFmtId="0" fontId="6" fillId="5" borderId="0" xfId="0" applyFont="1" applyFill="1" applyAlignment="1">
      <alignment vertical="center"/>
    </xf>
    <xf numFmtId="0" fontId="6" fillId="6" borderId="0" xfId="0" applyFont="1" applyFill="1" applyAlignment="1">
      <alignment vertical="center"/>
    </xf>
    <xf numFmtId="44" fontId="2" fillId="0" borderId="2" xfId="1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/>
    <xf numFmtId="0" fontId="2" fillId="0" borderId="2" xfId="0" applyFont="1" applyFill="1" applyBorder="1" applyAlignment="1">
      <alignment horizontal="left" vertical="center"/>
    </xf>
    <xf numFmtId="0" fontId="0" fillId="4" borderId="0" xfId="0" applyFill="1" applyAlignment="1"/>
    <xf numFmtId="44" fontId="8" fillId="0" borderId="2" xfId="1" applyNumberFormat="1" applyFont="1" applyFill="1" applyBorder="1" applyAlignment="1">
      <alignment horizontal="center" vertical="center" wrapText="1"/>
    </xf>
    <xf numFmtId="44" fontId="8" fillId="0" borderId="2" xfId="0" applyNumberFormat="1" applyFont="1" applyFill="1" applyBorder="1" applyAlignment="1">
      <alignment vertical="center" wrapText="1"/>
    </xf>
    <xf numFmtId="9" fontId="8" fillId="0" borderId="2" xfId="1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vertical="center" wrapText="1"/>
    </xf>
    <xf numFmtId="44" fontId="8" fillId="0" borderId="2" xfId="0" applyNumberFormat="1" applyFont="1" applyFill="1" applyBorder="1" applyAlignment="1">
      <alignment vertical="center"/>
    </xf>
    <xf numFmtId="0" fontId="10" fillId="0" borderId="2" xfId="0" applyFont="1" applyFill="1" applyBorder="1" applyAlignment="1">
      <alignment horizontal="center" vertical="top" wrapText="1"/>
    </xf>
    <xf numFmtId="44" fontId="10" fillId="0" borderId="2" xfId="1" applyFont="1" applyFill="1" applyBorder="1" applyAlignment="1">
      <alignment horizontal="center" vertical="center" wrapText="1"/>
    </xf>
    <xf numFmtId="44" fontId="8" fillId="0" borderId="2" xfId="1" applyFont="1" applyFill="1" applyBorder="1" applyAlignment="1">
      <alignment horizontal="center" vertical="center" wrapText="1"/>
    </xf>
    <xf numFmtId="14" fontId="8" fillId="0" borderId="2" xfId="0" applyNumberFormat="1" applyFont="1" applyFill="1" applyBorder="1" applyAlignment="1">
      <alignment horizontal="center" vertical="center"/>
    </xf>
    <xf numFmtId="0" fontId="8" fillId="0" borderId="2" xfId="2" applyFont="1" applyFill="1" applyBorder="1" applyAlignment="1">
      <alignment vertical="center" wrapText="1" shrinkToFit="1"/>
    </xf>
    <xf numFmtId="44" fontId="2" fillId="0" borderId="2" xfId="4" applyNumberFormat="1" applyFont="1" applyFill="1" applyBorder="1" applyAlignment="1">
      <alignment vertical="center" wrapText="1"/>
    </xf>
    <xf numFmtId="10" fontId="2" fillId="0" borderId="2" xfId="10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/>
    </xf>
    <xf numFmtId="44" fontId="8" fillId="0" borderId="2" xfId="2" applyNumberFormat="1" applyFont="1" applyFill="1" applyBorder="1" applyAlignment="1">
      <alignment vertical="center" wrapText="1"/>
    </xf>
    <xf numFmtId="14" fontId="2" fillId="0" borderId="2" xfId="11" applyNumberFormat="1" applyFont="1" applyFill="1" applyBorder="1" applyAlignment="1">
      <alignment horizontal="center" vertical="center"/>
    </xf>
    <xf numFmtId="0" fontId="8" fillId="0" borderId="2" xfId="2" applyFont="1" applyFill="1" applyBorder="1" applyAlignment="1">
      <alignment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center" vertical="center" wrapText="1"/>
    </xf>
    <xf numFmtId="44" fontId="2" fillId="0" borderId="2" xfId="1" applyFont="1" applyFill="1" applyBorder="1" applyAlignment="1">
      <alignment horizontal="center" vertical="center" wrapText="1"/>
    </xf>
    <xf numFmtId="2" fontId="2" fillId="0" borderId="2" xfId="0" applyNumberFormat="1" applyFont="1" applyFill="1" applyBorder="1" applyAlignment="1">
      <alignment horizontal="center" vertical="center"/>
    </xf>
    <xf numFmtId="0" fontId="2" fillId="0" borderId="2" xfId="2" applyFont="1" applyFill="1" applyBorder="1" applyAlignment="1">
      <alignment vertical="center" wrapText="1" shrinkToFit="1"/>
    </xf>
    <xf numFmtId="44" fontId="2" fillId="0" borderId="2" xfId="1" applyFont="1" applyFill="1" applyBorder="1" applyAlignment="1">
      <alignment horizontal="center" vertical="center"/>
    </xf>
    <xf numFmtId="0" fontId="8" fillId="0" borderId="2" xfId="2" applyFont="1" applyFill="1" applyBorder="1" applyAlignment="1">
      <alignment horizontal="center" vertical="center" wrapText="1"/>
    </xf>
    <xf numFmtId="0" fontId="8" fillId="0" borderId="2" xfId="4" applyFont="1" applyFill="1" applyBorder="1" applyAlignment="1">
      <alignment horizontal="center" vertical="center" wrapText="1"/>
    </xf>
    <xf numFmtId="44" fontId="11" fillId="0" borderId="2" xfId="2" applyNumberFormat="1" applyFont="1" applyFill="1" applyBorder="1" applyAlignment="1">
      <alignment vertical="center" wrapText="1"/>
    </xf>
    <xf numFmtId="9" fontId="11" fillId="0" borderId="2" xfId="10" applyFont="1" applyFill="1" applyBorder="1" applyAlignment="1">
      <alignment horizontal="center" vertical="center" wrapText="1"/>
    </xf>
    <xf numFmtId="44" fontId="11" fillId="0" borderId="2" xfId="1" applyFont="1" applyFill="1" applyBorder="1" applyAlignment="1">
      <alignment vertical="center"/>
    </xf>
    <xf numFmtId="14" fontId="11" fillId="0" borderId="2" xfId="11" applyNumberFormat="1" applyFont="1" applyFill="1" applyBorder="1" applyAlignment="1">
      <alignment horizontal="center" vertical="center"/>
    </xf>
    <xf numFmtId="0" fontId="11" fillId="0" borderId="2" xfId="4" applyFont="1" applyFill="1" applyBorder="1" applyAlignment="1">
      <alignment vertical="center" wrapText="1"/>
    </xf>
    <xf numFmtId="0" fontId="11" fillId="0" borderId="2" xfId="0" applyFont="1" applyFill="1" applyBorder="1" applyAlignment="1">
      <alignment horizontal="left" vertical="center" wrapText="1"/>
    </xf>
    <xf numFmtId="0" fontId="11" fillId="0" borderId="2" xfId="12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center" vertical="center"/>
    </xf>
    <xf numFmtId="0" fontId="12" fillId="0" borderId="2" xfId="13" applyFont="1" applyFill="1" applyBorder="1" applyAlignment="1">
      <alignment horizontal="center" vertical="center" wrapText="1"/>
    </xf>
    <xf numFmtId="0" fontId="2" fillId="0" borderId="2" xfId="2" applyFont="1" applyFill="1" applyBorder="1" applyAlignment="1">
      <alignment horizontal="center" vertical="center" wrapText="1"/>
    </xf>
    <xf numFmtId="2" fontId="2" fillId="0" borderId="2" xfId="14" applyNumberFormat="1" applyFont="1" applyFill="1" applyBorder="1" applyAlignment="1">
      <alignment horizontal="center"/>
    </xf>
    <xf numFmtId="164" fontId="2" fillId="0" borderId="2" xfId="14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vertical="center" wrapText="1"/>
    </xf>
    <xf numFmtId="0" fontId="8" fillId="0" borderId="2" xfId="4" applyFont="1" applyFill="1" applyBorder="1" applyAlignment="1">
      <alignment vertical="center" wrapText="1"/>
    </xf>
    <xf numFmtId="44" fontId="8" fillId="0" borderId="2" xfId="0" applyNumberFormat="1" applyFont="1" applyFill="1" applyBorder="1" applyAlignment="1">
      <alignment horizontal="center" vertical="center"/>
    </xf>
    <xf numFmtId="0" fontId="8" fillId="0" borderId="2" xfId="12" applyFont="1" applyFill="1" applyBorder="1" applyAlignment="1">
      <alignment vertical="center" wrapText="1"/>
    </xf>
    <xf numFmtId="0" fontId="8" fillId="0" borderId="2" xfId="12" applyFont="1" applyFill="1" applyBorder="1" applyAlignment="1">
      <alignment horizontal="center" vertical="center" wrapText="1"/>
    </xf>
    <xf numFmtId="0" fontId="12" fillId="0" borderId="2" xfId="4" applyFont="1" applyFill="1" applyBorder="1" applyAlignment="1">
      <alignment horizontal="center" vertical="center" wrapText="1"/>
    </xf>
    <xf numFmtId="0" fontId="12" fillId="0" borderId="2" xfId="13" applyFont="1" applyFill="1" applyBorder="1" applyAlignment="1">
      <alignment vertical="center" wrapText="1"/>
    </xf>
    <xf numFmtId="0" fontId="2" fillId="0" borderId="2" xfId="4" applyFont="1" applyFill="1" applyBorder="1" applyAlignment="1">
      <alignment vertical="center" wrapText="1"/>
    </xf>
    <xf numFmtId="0" fontId="13" fillId="7" borderId="3" xfId="0" applyFont="1" applyFill="1" applyBorder="1" applyAlignment="1">
      <alignment horizontal="center" vertical="center" wrapText="1"/>
    </xf>
    <xf numFmtId="44" fontId="13" fillId="7" borderId="3" xfId="1" applyFont="1" applyFill="1" applyBorder="1" applyAlignment="1">
      <alignment horizontal="center" vertical="center"/>
    </xf>
    <xf numFmtId="2" fontId="13" fillId="7" borderId="3" xfId="0" applyNumberFormat="1" applyFont="1" applyFill="1" applyBorder="1" applyAlignment="1">
      <alignment horizontal="center" vertical="center"/>
    </xf>
    <xf numFmtId="0" fontId="13" fillId="7" borderId="3" xfId="0" applyFont="1" applyFill="1" applyBorder="1" applyAlignment="1">
      <alignment horizontal="center" vertical="center"/>
    </xf>
  </cellXfs>
  <cellStyles count="15">
    <cellStyle name="Moneda" xfId="1" builtinId="4"/>
    <cellStyle name="Moneda 3" xfId="11"/>
    <cellStyle name="Normal" xfId="0" builtinId="0"/>
    <cellStyle name="Normal 2 2" xfId="14"/>
    <cellStyle name="Normal 3 10 2" xfId="4"/>
    <cellStyle name="Normal 3 15" xfId="8"/>
    <cellStyle name="Normal 3 18" xfId="7"/>
    <cellStyle name="Normal 3 2 15" xfId="3"/>
    <cellStyle name="Normal 3 2 2 4" xfId="5"/>
    <cellStyle name="Normal 3 2 2 5" xfId="9"/>
    <cellStyle name="Normal 3 2 6" xfId="6"/>
    <cellStyle name="Normal 3 3" xfId="12"/>
    <cellStyle name="Normal 3 5" xfId="13"/>
    <cellStyle name="Normal 5" xfId="2"/>
    <cellStyle name="Porcentaje" xfId="10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116418</xdr:colOff>
      <xdr:row>2</xdr:row>
      <xdr:rowOff>10584</xdr:rowOff>
    </xdr:from>
    <xdr:to>
      <xdr:col>1</xdr:col>
      <xdr:colOff>143107</xdr:colOff>
      <xdr:row>4</xdr:row>
      <xdr:rowOff>201085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BFA096C0-5B6F-4D17-8469-190A6DB370B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4444" b="24445"/>
        <a:stretch/>
      </xdr:blipFill>
      <xdr:spPr>
        <a:xfrm>
          <a:off x="116418" y="658284"/>
          <a:ext cx="1655464" cy="838201"/>
        </a:xfrm>
        <a:prstGeom prst="rect">
          <a:avLst/>
        </a:prstGeom>
      </xdr:spPr>
    </xdr:pic>
    <xdr:clientData/>
  </xdr:twoCellAnchor>
  <xdr:twoCellAnchor editAs="oneCell">
    <xdr:from>
      <xdr:col>0</xdr:col>
      <xdr:colOff>158750</xdr:colOff>
      <xdr:row>26</xdr:row>
      <xdr:rowOff>317499</xdr:rowOff>
    </xdr:from>
    <xdr:to>
      <xdr:col>1</xdr:col>
      <xdr:colOff>185439</xdr:colOff>
      <xdr:row>29</xdr:row>
      <xdr:rowOff>179916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C1F0E62F-7706-4496-BECF-EF1AC84063C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4444" b="24445"/>
        <a:stretch/>
      </xdr:blipFill>
      <xdr:spPr>
        <a:xfrm>
          <a:off x="158750" y="8737599"/>
          <a:ext cx="1655464" cy="833967"/>
        </a:xfrm>
        <a:prstGeom prst="rect">
          <a:avLst/>
        </a:prstGeom>
      </xdr:spPr>
    </xdr:pic>
    <xdr:clientData/>
  </xdr:twoCellAnchor>
  <xdr:twoCellAnchor editAs="oneCell">
    <xdr:from>
      <xdr:col>0</xdr:col>
      <xdr:colOff>349250</xdr:colOff>
      <xdr:row>52</xdr:row>
      <xdr:rowOff>84667</xdr:rowOff>
    </xdr:from>
    <xdr:to>
      <xdr:col>1</xdr:col>
      <xdr:colOff>375939</xdr:colOff>
      <xdr:row>54</xdr:row>
      <xdr:rowOff>275167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F9058CD0-3D30-4DA5-A6A9-BA3A2B39924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4444" b="24445"/>
        <a:stretch/>
      </xdr:blipFill>
      <xdr:spPr>
        <a:xfrm>
          <a:off x="349250" y="16924867"/>
          <a:ext cx="1655464" cy="838200"/>
        </a:xfrm>
        <a:prstGeom prst="rect">
          <a:avLst/>
        </a:prstGeom>
      </xdr:spPr>
    </xdr:pic>
    <xdr:clientData/>
  </xdr:twoCellAnchor>
  <xdr:twoCellAnchor editAs="oneCell">
    <xdr:from>
      <xdr:col>0</xdr:col>
      <xdr:colOff>222250</xdr:colOff>
      <xdr:row>77</xdr:row>
      <xdr:rowOff>95250</xdr:rowOff>
    </xdr:from>
    <xdr:to>
      <xdr:col>1</xdr:col>
      <xdr:colOff>248939</xdr:colOff>
      <xdr:row>79</xdr:row>
      <xdr:rowOff>285751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xmlns="" id="{0F9CC14D-E44D-4A34-B23E-A256B93884D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4444" b="24445"/>
        <a:stretch/>
      </xdr:blipFill>
      <xdr:spPr>
        <a:xfrm>
          <a:off x="222250" y="25031700"/>
          <a:ext cx="1655464" cy="838201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285750</xdr:colOff>
      <xdr:row>102</xdr:row>
      <xdr:rowOff>190500</xdr:rowOff>
    </xdr:from>
    <xdr:to>
      <xdr:col>1</xdr:col>
      <xdr:colOff>312439</xdr:colOff>
      <xdr:row>105</xdr:row>
      <xdr:rowOff>52917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xmlns="" id="{FCD1A48C-B1E4-4C60-9CC2-35EF5CC4FA6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4444" b="24445"/>
        <a:stretch/>
      </xdr:blipFill>
      <xdr:spPr>
        <a:xfrm>
          <a:off x="285750" y="33223200"/>
          <a:ext cx="1655464" cy="833967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285750</xdr:colOff>
      <xdr:row>127</xdr:row>
      <xdr:rowOff>10584</xdr:rowOff>
    </xdr:from>
    <xdr:to>
      <xdr:col>1</xdr:col>
      <xdr:colOff>312439</xdr:colOff>
      <xdr:row>129</xdr:row>
      <xdr:rowOff>201084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xmlns="" id="{CB43483D-62C6-4641-839B-03E21D433FD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4444" b="24445"/>
        <a:stretch/>
      </xdr:blipFill>
      <xdr:spPr>
        <a:xfrm>
          <a:off x="285750" y="41139534"/>
          <a:ext cx="1655464" cy="838200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254000</xdr:colOff>
      <xdr:row>152</xdr:row>
      <xdr:rowOff>74084</xdr:rowOff>
    </xdr:from>
    <xdr:to>
      <xdr:col>1</xdr:col>
      <xdr:colOff>280689</xdr:colOff>
      <xdr:row>154</xdr:row>
      <xdr:rowOff>264585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xmlns="" id="{4BFF6F4D-ED83-4F28-A5A8-F5E6278633B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4444" b="24445"/>
        <a:stretch/>
      </xdr:blipFill>
      <xdr:spPr>
        <a:xfrm>
          <a:off x="254000" y="49299284"/>
          <a:ext cx="1655464" cy="838201"/>
        </a:xfrm>
        <a:prstGeom prst="rect">
          <a:avLst/>
        </a:prstGeom>
      </xdr:spPr>
    </xdr:pic>
    <xdr:clientData/>
  </xdr:twoCellAnchor>
  <xdr:twoCellAnchor editAs="oneCell">
    <xdr:from>
      <xdr:col>0</xdr:col>
      <xdr:colOff>359833</xdr:colOff>
      <xdr:row>177</xdr:row>
      <xdr:rowOff>105833</xdr:rowOff>
    </xdr:from>
    <xdr:to>
      <xdr:col>1</xdr:col>
      <xdr:colOff>386522</xdr:colOff>
      <xdr:row>179</xdr:row>
      <xdr:rowOff>296333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xmlns="" id="{CC60EA28-DA7D-49FC-8973-070F675B31F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4444" b="24445"/>
        <a:stretch/>
      </xdr:blipFill>
      <xdr:spPr>
        <a:xfrm>
          <a:off x="359833" y="57427283"/>
          <a:ext cx="1655464" cy="838200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285750</xdr:colOff>
      <xdr:row>202</xdr:row>
      <xdr:rowOff>105834</xdr:rowOff>
    </xdr:from>
    <xdr:to>
      <xdr:col>1</xdr:col>
      <xdr:colOff>312439</xdr:colOff>
      <xdr:row>204</xdr:row>
      <xdr:rowOff>296334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xmlns="" id="{E7A98F6D-4BCC-404D-94E6-9520537A14B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4444" b="24445"/>
        <a:stretch/>
      </xdr:blipFill>
      <xdr:spPr>
        <a:xfrm>
          <a:off x="285750" y="65523534"/>
          <a:ext cx="1655464" cy="838200"/>
        </a:xfrm>
        <a:prstGeom prst="rect">
          <a:avLst/>
        </a:prstGeom>
      </xdr:spPr>
    </xdr:pic>
    <xdr:clientData/>
  </xdr:twoCellAnchor>
  <xdr:twoCellAnchor editAs="oneCell">
    <xdr:from>
      <xdr:col>0</xdr:col>
      <xdr:colOff>349250</xdr:colOff>
      <xdr:row>227</xdr:row>
      <xdr:rowOff>95250</xdr:rowOff>
    </xdr:from>
    <xdr:to>
      <xdr:col>1</xdr:col>
      <xdr:colOff>375939</xdr:colOff>
      <xdr:row>229</xdr:row>
      <xdr:rowOff>285751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xmlns="" id="{989983F4-AE6D-46AB-B2B1-0C62E3C48F2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4444" b="24445"/>
        <a:stretch/>
      </xdr:blipFill>
      <xdr:spPr>
        <a:xfrm>
          <a:off x="349250" y="73609200"/>
          <a:ext cx="1655464" cy="838201"/>
        </a:xfrm>
        <a:prstGeom prst="rect">
          <a:avLst/>
        </a:prstGeom>
      </xdr:spPr>
    </xdr:pic>
    <xdr:clientData/>
  </xdr:twoCellAnchor>
  <xdr:twoCellAnchor editAs="oneCell">
    <xdr:from>
      <xdr:col>0</xdr:col>
      <xdr:colOff>338666</xdr:colOff>
      <xdr:row>252</xdr:row>
      <xdr:rowOff>169333</xdr:rowOff>
    </xdr:from>
    <xdr:to>
      <xdr:col>1</xdr:col>
      <xdr:colOff>365355</xdr:colOff>
      <xdr:row>255</xdr:row>
      <xdr:rowOff>31750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xmlns="" id="{DBA8CB24-F0F5-45A7-9B53-6C77FBFB0FB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4444" b="24445"/>
        <a:stretch/>
      </xdr:blipFill>
      <xdr:spPr>
        <a:xfrm>
          <a:off x="338666" y="81779533"/>
          <a:ext cx="1655464" cy="833967"/>
        </a:xfrm>
        <a:prstGeom prst="rect">
          <a:avLst/>
        </a:prstGeom>
      </xdr:spPr>
    </xdr:pic>
    <xdr:clientData/>
  </xdr:twoCellAnchor>
  <xdr:twoCellAnchor editAs="oneCell">
    <xdr:from>
      <xdr:col>0</xdr:col>
      <xdr:colOff>317500</xdr:colOff>
      <xdr:row>277</xdr:row>
      <xdr:rowOff>127000</xdr:rowOff>
    </xdr:from>
    <xdr:to>
      <xdr:col>1</xdr:col>
      <xdr:colOff>344189</xdr:colOff>
      <xdr:row>279</xdr:row>
      <xdr:rowOff>317500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xmlns="" id="{DF729EFC-6913-45A6-AB04-06CD5D4828C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4444" b="24445"/>
        <a:stretch/>
      </xdr:blipFill>
      <xdr:spPr>
        <a:xfrm>
          <a:off x="317500" y="89833450"/>
          <a:ext cx="1655464" cy="838200"/>
        </a:xfrm>
        <a:prstGeom prst="rect">
          <a:avLst/>
        </a:prstGeom>
      </xdr:spPr>
    </xdr:pic>
    <xdr:clientData/>
  </xdr:twoCellAnchor>
  <xdr:twoCellAnchor editAs="oneCell">
    <xdr:from>
      <xdr:col>0</xdr:col>
      <xdr:colOff>275166</xdr:colOff>
      <xdr:row>302</xdr:row>
      <xdr:rowOff>84666</xdr:rowOff>
    </xdr:from>
    <xdr:to>
      <xdr:col>1</xdr:col>
      <xdr:colOff>301855</xdr:colOff>
      <xdr:row>304</xdr:row>
      <xdr:rowOff>275167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xmlns="" id="{EDF6C51B-CE6D-4EFE-BB94-82CC229BFE8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4444" b="24445"/>
        <a:stretch/>
      </xdr:blipFill>
      <xdr:spPr>
        <a:xfrm>
          <a:off x="275166" y="97887366"/>
          <a:ext cx="1655464" cy="838201"/>
        </a:xfrm>
        <a:prstGeom prst="rect">
          <a:avLst/>
        </a:prstGeom>
      </xdr:spPr>
    </xdr:pic>
    <xdr:clientData/>
  </xdr:twoCellAnchor>
  <xdr:twoCellAnchor editAs="oneCell">
    <xdr:from>
      <xdr:col>0</xdr:col>
      <xdr:colOff>317500</xdr:colOff>
      <xdr:row>327</xdr:row>
      <xdr:rowOff>84667</xdr:rowOff>
    </xdr:from>
    <xdr:to>
      <xdr:col>1</xdr:col>
      <xdr:colOff>344189</xdr:colOff>
      <xdr:row>329</xdr:row>
      <xdr:rowOff>275167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xmlns="" id="{906E25E8-47D9-4CFE-9D0A-EB29A4F6CE5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4444" b="24445"/>
        <a:stretch/>
      </xdr:blipFill>
      <xdr:spPr>
        <a:xfrm>
          <a:off x="317500" y="105983617"/>
          <a:ext cx="1655464" cy="838200"/>
        </a:xfrm>
        <a:prstGeom prst="rect">
          <a:avLst/>
        </a:prstGeom>
      </xdr:spPr>
    </xdr:pic>
    <xdr:clientData/>
  </xdr:twoCellAnchor>
  <xdr:twoCellAnchor editAs="oneCell">
    <xdr:from>
      <xdr:col>0</xdr:col>
      <xdr:colOff>296333</xdr:colOff>
      <xdr:row>352</xdr:row>
      <xdr:rowOff>148167</xdr:rowOff>
    </xdr:from>
    <xdr:to>
      <xdr:col>1</xdr:col>
      <xdr:colOff>323022</xdr:colOff>
      <xdr:row>355</xdr:row>
      <xdr:rowOff>10584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xmlns="" id="{691EB8FE-5F93-4B47-8207-5D85FC6D9F5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4444" b="24445"/>
        <a:stretch/>
      </xdr:blipFill>
      <xdr:spPr>
        <a:xfrm>
          <a:off x="296333" y="114143367"/>
          <a:ext cx="1655464" cy="833967"/>
        </a:xfrm>
        <a:prstGeom prst="rect">
          <a:avLst/>
        </a:prstGeom>
      </xdr:spPr>
    </xdr:pic>
    <xdr:clientData/>
  </xdr:twoCellAnchor>
  <xdr:twoCellAnchor editAs="oneCell">
    <xdr:from>
      <xdr:col>0</xdr:col>
      <xdr:colOff>306917</xdr:colOff>
      <xdr:row>377</xdr:row>
      <xdr:rowOff>127000</xdr:rowOff>
    </xdr:from>
    <xdr:to>
      <xdr:col>1</xdr:col>
      <xdr:colOff>333606</xdr:colOff>
      <xdr:row>379</xdr:row>
      <xdr:rowOff>317501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xmlns="" id="{042679E1-6ECD-4F48-AE7C-73FD1B93A17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4444" b="24445"/>
        <a:stretch/>
      </xdr:blipFill>
      <xdr:spPr>
        <a:xfrm>
          <a:off x="306917" y="122285125"/>
          <a:ext cx="1655464" cy="838201"/>
        </a:xfrm>
        <a:prstGeom prst="rect">
          <a:avLst/>
        </a:prstGeom>
      </xdr:spPr>
    </xdr:pic>
    <xdr:clientData/>
  </xdr:twoCellAnchor>
  <xdr:twoCellAnchor editAs="oneCell">
    <xdr:from>
      <xdr:col>0</xdr:col>
      <xdr:colOff>370417</xdr:colOff>
      <xdr:row>400</xdr:row>
      <xdr:rowOff>127000</xdr:rowOff>
    </xdr:from>
    <xdr:to>
      <xdr:col>1</xdr:col>
      <xdr:colOff>397106</xdr:colOff>
      <xdr:row>402</xdr:row>
      <xdr:rowOff>317500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xmlns="" id="{92775D9C-8A79-4670-B03F-08FA3E3975A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4444" b="24445"/>
        <a:stretch/>
      </xdr:blipFill>
      <xdr:spPr>
        <a:xfrm>
          <a:off x="370417" y="130419475"/>
          <a:ext cx="1655464" cy="838200"/>
        </a:xfrm>
        <a:prstGeom prst="rect">
          <a:avLst/>
        </a:prstGeom>
      </xdr:spPr>
    </xdr:pic>
    <xdr:clientData/>
  </xdr:twoCellAnchor>
  <xdr:twoCellAnchor editAs="oneCell">
    <xdr:from>
      <xdr:col>0</xdr:col>
      <xdr:colOff>338666</xdr:colOff>
      <xdr:row>425</xdr:row>
      <xdr:rowOff>42333</xdr:rowOff>
    </xdr:from>
    <xdr:to>
      <xdr:col>1</xdr:col>
      <xdr:colOff>365355</xdr:colOff>
      <xdr:row>427</xdr:row>
      <xdr:rowOff>232833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xmlns="" id="{633E382D-763F-4C4F-9885-C5812F017A2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4444" b="24445"/>
        <a:stretch/>
      </xdr:blipFill>
      <xdr:spPr>
        <a:xfrm>
          <a:off x="338666" y="138564408"/>
          <a:ext cx="1655464" cy="838200"/>
        </a:xfrm>
        <a:prstGeom prst="rect">
          <a:avLst/>
        </a:prstGeom>
      </xdr:spPr>
    </xdr:pic>
    <xdr:clientData/>
  </xdr:twoCellAnchor>
  <xdr:twoCellAnchor editAs="oneCell">
    <xdr:from>
      <xdr:col>0</xdr:col>
      <xdr:colOff>349250</xdr:colOff>
      <xdr:row>450</xdr:row>
      <xdr:rowOff>105833</xdr:rowOff>
    </xdr:from>
    <xdr:to>
      <xdr:col>1</xdr:col>
      <xdr:colOff>375939</xdr:colOff>
      <xdr:row>452</xdr:row>
      <xdr:rowOff>296334</xdr:rowOff>
    </xdr:to>
    <xdr:pic>
      <xdr:nvPicPr>
        <xdr:cNvPr id="20" name="Imagen 19">
          <a:extLst>
            <a:ext uri="{FF2B5EF4-FFF2-40B4-BE49-F238E27FC236}">
              <a16:creationId xmlns:a16="http://schemas.microsoft.com/office/drawing/2014/main" xmlns="" id="{7B5ABFC6-5797-406C-BE4B-588DC0F788A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4444" b="24445"/>
        <a:stretch/>
      </xdr:blipFill>
      <xdr:spPr>
        <a:xfrm>
          <a:off x="349250" y="146724158"/>
          <a:ext cx="1655464" cy="838201"/>
        </a:xfrm>
        <a:prstGeom prst="rect">
          <a:avLst/>
        </a:prstGeom>
      </xdr:spPr>
    </xdr:pic>
    <xdr:clientData/>
  </xdr:twoCellAnchor>
  <xdr:twoCellAnchor editAs="oneCell">
    <xdr:from>
      <xdr:col>0</xdr:col>
      <xdr:colOff>328083</xdr:colOff>
      <xdr:row>473</xdr:row>
      <xdr:rowOff>116416</xdr:rowOff>
    </xdr:from>
    <xdr:to>
      <xdr:col>1</xdr:col>
      <xdr:colOff>354772</xdr:colOff>
      <xdr:row>475</xdr:row>
      <xdr:rowOff>306916</xdr:rowOff>
    </xdr:to>
    <xdr:pic>
      <xdr:nvPicPr>
        <xdr:cNvPr id="21" name="Imagen 20">
          <a:extLst>
            <a:ext uri="{FF2B5EF4-FFF2-40B4-BE49-F238E27FC236}">
              <a16:creationId xmlns:a16="http://schemas.microsoft.com/office/drawing/2014/main" xmlns="" id="{7DB8C9E1-AB5D-46E4-AE31-8589AC266B4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4444" b="24445"/>
        <a:stretch/>
      </xdr:blipFill>
      <xdr:spPr>
        <a:xfrm>
          <a:off x="328083" y="154792891"/>
          <a:ext cx="1655464" cy="838200"/>
        </a:xfrm>
        <a:prstGeom prst="rect">
          <a:avLst/>
        </a:prstGeom>
      </xdr:spPr>
    </xdr:pic>
    <xdr:clientData/>
  </xdr:twoCellAnchor>
  <xdr:twoCellAnchor editAs="oneCell">
    <xdr:from>
      <xdr:col>0</xdr:col>
      <xdr:colOff>349250</xdr:colOff>
      <xdr:row>497</xdr:row>
      <xdr:rowOff>137584</xdr:rowOff>
    </xdr:from>
    <xdr:to>
      <xdr:col>1</xdr:col>
      <xdr:colOff>375939</xdr:colOff>
      <xdr:row>500</xdr:row>
      <xdr:rowOff>1</xdr:rowOff>
    </xdr:to>
    <xdr:pic>
      <xdr:nvPicPr>
        <xdr:cNvPr id="22" name="Imagen 21">
          <a:extLst>
            <a:ext uri="{FF2B5EF4-FFF2-40B4-BE49-F238E27FC236}">
              <a16:creationId xmlns:a16="http://schemas.microsoft.com/office/drawing/2014/main" xmlns="" id="{BD06E729-1E44-4B78-9B1D-DDE37F2E0C2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4444" b="24445"/>
        <a:stretch/>
      </xdr:blipFill>
      <xdr:spPr>
        <a:xfrm>
          <a:off x="349250" y="163043659"/>
          <a:ext cx="1655464" cy="833967"/>
        </a:xfrm>
        <a:prstGeom prst="rect">
          <a:avLst/>
        </a:prstGeom>
      </xdr:spPr>
    </xdr:pic>
    <xdr:clientData/>
  </xdr:twoCellAnchor>
  <xdr:twoCellAnchor editAs="oneCell">
    <xdr:from>
      <xdr:col>0</xdr:col>
      <xdr:colOff>433917</xdr:colOff>
      <xdr:row>521</xdr:row>
      <xdr:rowOff>74084</xdr:rowOff>
    </xdr:from>
    <xdr:to>
      <xdr:col>1</xdr:col>
      <xdr:colOff>460606</xdr:colOff>
      <xdr:row>523</xdr:row>
      <xdr:rowOff>264585</xdr:rowOff>
    </xdr:to>
    <xdr:pic>
      <xdr:nvPicPr>
        <xdr:cNvPr id="23" name="Imagen 22">
          <a:extLst>
            <a:ext uri="{FF2B5EF4-FFF2-40B4-BE49-F238E27FC236}">
              <a16:creationId xmlns:a16="http://schemas.microsoft.com/office/drawing/2014/main" xmlns="" id="{D24E25C5-EC38-478E-B306-C1028A977BB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4444" b="24445"/>
        <a:stretch/>
      </xdr:blipFill>
      <xdr:spPr>
        <a:xfrm>
          <a:off x="433917" y="171209759"/>
          <a:ext cx="1655464" cy="838201"/>
        </a:xfrm>
        <a:prstGeom prst="rect">
          <a:avLst/>
        </a:prstGeom>
      </xdr:spPr>
    </xdr:pic>
    <xdr:clientData/>
  </xdr:twoCellAnchor>
  <xdr:twoCellAnchor editAs="oneCell">
    <xdr:from>
      <xdr:col>0</xdr:col>
      <xdr:colOff>359833</xdr:colOff>
      <xdr:row>546</xdr:row>
      <xdr:rowOff>148166</xdr:rowOff>
    </xdr:from>
    <xdr:to>
      <xdr:col>1</xdr:col>
      <xdr:colOff>386522</xdr:colOff>
      <xdr:row>549</xdr:row>
      <xdr:rowOff>10583</xdr:rowOff>
    </xdr:to>
    <xdr:pic>
      <xdr:nvPicPr>
        <xdr:cNvPr id="24" name="Imagen 23">
          <a:extLst>
            <a:ext uri="{FF2B5EF4-FFF2-40B4-BE49-F238E27FC236}">
              <a16:creationId xmlns:a16="http://schemas.microsoft.com/office/drawing/2014/main" xmlns="" id="{C3D324EB-9C85-41D3-8E21-960BC152A9F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4444" b="24445"/>
        <a:stretch/>
      </xdr:blipFill>
      <xdr:spPr>
        <a:xfrm>
          <a:off x="359833" y="179446766"/>
          <a:ext cx="1655464" cy="833967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381000</xdr:colOff>
      <xdr:row>571</xdr:row>
      <xdr:rowOff>137584</xdr:rowOff>
    </xdr:from>
    <xdr:to>
      <xdr:col>1</xdr:col>
      <xdr:colOff>407689</xdr:colOff>
      <xdr:row>574</xdr:row>
      <xdr:rowOff>1</xdr:rowOff>
    </xdr:to>
    <xdr:pic>
      <xdr:nvPicPr>
        <xdr:cNvPr id="25" name="Imagen 24">
          <a:extLst>
            <a:ext uri="{FF2B5EF4-FFF2-40B4-BE49-F238E27FC236}">
              <a16:creationId xmlns:a16="http://schemas.microsoft.com/office/drawing/2014/main" xmlns="" id="{0668CF31-FCBC-409B-9217-2940FC01D9B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4444" b="24445"/>
        <a:stretch/>
      </xdr:blipFill>
      <xdr:spPr>
        <a:xfrm>
          <a:off x="381000" y="187532434"/>
          <a:ext cx="1655464" cy="833967"/>
        </a:xfrm>
        <a:prstGeom prst="rect">
          <a:avLst/>
        </a:prstGeom>
      </xdr:spPr>
    </xdr:pic>
    <xdr:clientData/>
  </xdr:twoCellAnchor>
  <xdr:twoCellAnchor editAs="oneCell">
    <xdr:from>
      <xdr:col>0</xdr:col>
      <xdr:colOff>349250</xdr:colOff>
      <xdr:row>596</xdr:row>
      <xdr:rowOff>127000</xdr:rowOff>
    </xdr:from>
    <xdr:to>
      <xdr:col>1</xdr:col>
      <xdr:colOff>375939</xdr:colOff>
      <xdr:row>598</xdr:row>
      <xdr:rowOff>317501</xdr:rowOff>
    </xdr:to>
    <xdr:pic>
      <xdr:nvPicPr>
        <xdr:cNvPr id="26" name="Imagen 25">
          <a:extLst>
            <a:ext uri="{FF2B5EF4-FFF2-40B4-BE49-F238E27FC236}">
              <a16:creationId xmlns:a16="http://schemas.microsoft.com/office/drawing/2014/main" xmlns="" id="{6A56EEEA-0131-4EFE-9A28-5DF5EE0D655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4444" b="24445"/>
        <a:stretch/>
      </xdr:blipFill>
      <xdr:spPr>
        <a:xfrm>
          <a:off x="349250" y="195618100"/>
          <a:ext cx="1655464" cy="838201"/>
        </a:xfrm>
        <a:prstGeom prst="rect">
          <a:avLst/>
        </a:prstGeom>
      </xdr:spPr>
    </xdr:pic>
    <xdr:clientData/>
  </xdr:twoCellAnchor>
  <xdr:twoCellAnchor editAs="oneCell">
    <xdr:from>
      <xdr:col>0</xdr:col>
      <xdr:colOff>423333</xdr:colOff>
      <xdr:row>621</xdr:row>
      <xdr:rowOff>137583</xdr:rowOff>
    </xdr:from>
    <xdr:to>
      <xdr:col>1</xdr:col>
      <xdr:colOff>450022</xdr:colOff>
      <xdr:row>624</xdr:row>
      <xdr:rowOff>0</xdr:rowOff>
    </xdr:to>
    <xdr:pic>
      <xdr:nvPicPr>
        <xdr:cNvPr id="27" name="Imagen 26">
          <a:extLst>
            <a:ext uri="{FF2B5EF4-FFF2-40B4-BE49-F238E27FC236}">
              <a16:creationId xmlns:a16="http://schemas.microsoft.com/office/drawing/2014/main" xmlns="" id="{9C4BA000-3A75-4BDE-9810-24C6BB7A0E5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4444" b="24445"/>
        <a:stretch/>
      </xdr:blipFill>
      <xdr:spPr>
        <a:xfrm>
          <a:off x="423333" y="203791608"/>
          <a:ext cx="1655464" cy="8339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630"/>
  <sheetViews>
    <sheetView zoomScale="90" zoomScaleNormal="90" workbookViewId="0">
      <selection activeCell="E11" sqref="E11"/>
    </sheetView>
  </sheetViews>
  <sheetFormatPr baseColWidth="10" defaultRowHeight="25.5" customHeight="1" x14ac:dyDescent="0.25"/>
  <cols>
    <col min="1" max="1" width="24.42578125" style="40" customWidth="1"/>
    <col min="2" max="2" width="48.140625" style="46" customWidth="1"/>
    <col min="3" max="3" width="15.85546875" style="42" customWidth="1"/>
    <col min="4" max="4" width="20.85546875" style="43" customWidth="1"/>
    <col min="5" max="5" width="17.85546875" style="44" customWidth="1"/>
    <col min="6" max="6" width="20.85546875" style="43" customWidth="1"/>
    <col min="7" max="7" width="23.7109375" style="2" customWidth="1"/>
    <col min="8" max="16384" width="11.42578125" style="2"/>
  </cols>
  <sheetData>
    <row r="2" spans="1:6" ht="25.5" customHeight="1" x14ac:dyDescent="0.25">
      <c r="A2" s="1"/>
      <c r="B2" s="48" t="s">
        <v>0</v>
      </c>
      <c r="C2" s="48"/>
      <c r="D2" s="48"/>
      <c r="E2" s="48"/>
      <c r="F2" s="48"/>
    </row>
    <row r="3" spans="1:6" ht="25.5" customHeight="1" x14ac:dyDescent="0.25">
      <c r="A3" s="1"/>
      <c r="B3" s="47" t="s">
        <v>1</v>
      </c>
      <c r="C3" s="47"/>
      <c r="D3" s="47"/>
      <c r="E3" s="3"/>
      <c r="F3" s="4"/>
    </row>
    <row r="4" spans="1:6" ht="25.5" customHeight="1" x14ac:dyDescent="0.25">
      <c r="A4" s="1"/>
      <c r="B4" s="47" t="s">
        <v>2</v>
      </c>
      <c r="C4" s="47"/>
      <c r="D4" s="47"/>
      <c r="E4" s="3" t="s">
        <v>3</v>
      </c>
      <c r="F4" s="3" t="s">
        <v>4</v>
      </c>
    </row>
    <row r="5" spans="1:6" ht="25.5" customHeight="1" x14ac:dyDescent="0.25">
      <c r="A5" s="1"/>
      <c r="B5" s="47" t="s">
        <v>5</v>
      </c>
      <c r="C5" s="47"/>
      <c r="D5" s="47"/>
      <c r="E5" s="3" t="s">
        <v>6</v>
      </c>
      <c r="F5" s="5">
        <v>43830</v>
      </c>
    </row>
    <row r="6" spans="1:6" ht="25.5" customHeight="1" x14ac:dyDescent="0.25">
      <c r="A6" s="1"/>
      <c r="B6" s="47" t="s">
        <v>7</v>
      </c>
      <c r="C6" s="47"/>
      <c r="D6" s="47"/>
      <c r="E6" s="3"/>
      <c r="F6" s="4"/>
    </row>
    <row r="7" spans="1:6" ht="39.75" customHeight="1" x14ac:dyDescent="0.25">
      <c r="A7" s="6" t="s">
        <v>8</v>
      </c>
      <c r="B7" s="6" t="s">
        <v>9</v>
      </c>
      <c r="C7" s="6" t="s">
        <v>10</v>
      </c>
      <c r="D7" s="7" t="s">
        <v>11</v>
      </c>
      <c r="E7" s="7" t="s">
        <v>12</v>
      </c>
      <c r="F7" s="7" t="s">
        <v>13</v>
      </c>
    </row>
    <row r="8" spans="1:6" ht="24.95" customHeight="1" x14ac:dyDescent="0.25">
      <c r="A8" s="8" t="s">
        <v>14</v>
      </c>
      <c r="B8" s="9" t="s">
        <v>15</v>
      </c>
      <c r="C8" s="10">
        <v>1</v>
      </c>
      <c r="D8" s="11">
        <v>409.48</v>
      </c>
      <c r="E8" s="12" t="s">
        <v>16</v>
      </c>
      <c r="F8" s="11">
        <f>D8*C8</f>
        <v>409.48</v>
      </c>
    </row>
    <row r="9" spans="1:6" ht="24.95" customHeight="1" x14ac:dyDescent="0.25">
      <c r="A9" s="8" t="s">
        <v>17</v>
      </c>
      <c r="B9" s="9" t="s">
        <v>15</v>
      </c>
      <c r="C9" s="10">
        <v>1</v>
      </c>
      <c r="D9" s="11">
        <v>409.48</v>
      </c>
      <c r="E9" s="12" t="s">
        <v>16</v>
      </c>
      <c r="F9" s="11">
        <f t="shared" ref="F9:F88" si="0">D9*C9</f>
        <v>409.48</v>
      </c>
    </row>
    <row r="10" spans="1:6" ht="24.95" customHeight="1" x14ac:dyDescent="0.25">
      <c r="A10" s="10"/>
      <c r="B10" s="9" t="s">
        <v>18</v>
      </c>
      <c r="C10" s="10">
        <v>1</v>
      </c>
      <c r="D10" s="11">
        <v>826.07999999999993</v>
      </c>
      <c r="E10" s="12" t="s">
        <v>16</v>
      </c>
      <c r="F10" s="11">
        <f t="shared" si="0"/>
        <v>826.07999999999993</v>
      </c>
    </row>
    <row r="11" spans="1:6" ht="24.95" customHeight="1" x14ac:dyDescent="0.25">
      <c r="A11" s="13" t="s">
        <v>19</v>
      </c>
      <c r="B11" s="9" t="s">
        <v>20</v>
      </c>
      <c r="C11" s="10">
        <v>1</v>
      </c>
      <c r="D11" s="11">
        <v>172.17000000000002</v>
      </c>
      <c r="E11" s="12" t="s">
        <v>16</v>
      </c>
      <c r="F11" s="11">
        <f t="shared" si="0"/>
        <v>172.17000000000002</v>
      </c>
    </row>
    <row r="12" spans="1:6" ht="24.95" customHeight="1" x14ac:dyDescent="0.25">
      <c r="A12" s="13" t="s">
        <v>21</v>
      </c>
      <c r="B12" s="9" t="s">
        <v>20</v>
      </c>
      <c r="C12" s="10">
        <v>1</v>
      </c>
      <c r="D12" s="11">
        <v>172.17000000000002</v>
      </c>
      <c r="E12" s="12" t="s">
        <v>16</v>
      </c>
      <c r="F12" s="11">
        <f t="shared" si="0"/>
        <v>172.17000000000002</v>
      </c>
    </row>
    <row r="13" spans="1:6" ht="24.95" customHeight="1" x14ac:dyDescent="0.25">
      <c r="A13" s="13" t="s">
        <v>22</v>
      </c>
      <c r="B13" s="9" t="s">
        <v>23</v>
      </c>
      <c r="C13" s="10">
        <v>1</v>
      </c>
      <c r="D13" s="11">
        <v>172.17000000000002</v>
      </c>
      <c r="E13" s="12" t="s">
        <v>16</v>
      </c>
      <c r="F13" s="11">
        <f t="shared" si="0"/>
        <v>172.17000000000002</v>
      </c>
    </row>
    <row r="14" spans="1:6" ht="24.95" customHeight="1" x14ac:dyDescent="0.25">
      <c r="A14" s="13" t="s">
        <v>24</v>
      </c>
      <c r="B14" s="9" t="s">
        <v>25</v>
      </c>
      <c r="C14" s="10">
        <v>1</v>
      </c>
      <c r="D14" s="11">
        <v>173.04</v>
      </c>
      <c r="E14" s="12" t="s">
        <v>16</v>
      </c>
      <c r="F14" s="11">
        <f t="shared" si="0"/>
        <v>173.04</v>
      </c>
    </row>
    <row r="15" spans="1:6" ht="24.95" customHeight="1" x14ac:dyDescent="0.25">
      <c r="A15" s="13" t="s">
        <v>26</v>
      </c>
      <c r="B15" s="9" t="s">
        <v>25</v>
      </c>
      <c r="C15" s="10">
        <v>1</v>
      </c>
      <c r="D15" s="11">
        <v>138.26</v>
      </c>
      <c r="E15" s="12" t="s">
        <v>16</v>
      </c>
      <c r="F15" s="11">
        <f t="shared" si="0"/>
        <v>138.26</v>
      </c>
    </row>
    <row r="16" spans="1:6" ht="24.95" customHeight="1" x14ac:dyDescent="0.25">
      <c r="A16" s="13" t="s">
        <v>27</v>
      </c>
      <c r="B16" s="9" t="s">
        <v>25</v>
      </c>
      <c r="C16" s="10">
        <v>1</v>
      </c>
      <c r="D16" s="11">
        <v>138.26</v>
      </c>
      <c r="E16" s="12" t="s">
        <v>16</v>
      </c>
      <c r="F16" s="11">
        <f t="shared" si="0"/>
        <v>138.26</v>
      </c>
    </row>
    <row r="17" spans="1:6" ht="24.95" customHeight="1" x14ac:dyDescent="0.25">
      <c r="A17" s="14" t="s">
        <v>28</v>
      </c>
      <c r="B17" s="9" t="s">
        <v>29</v>
      </c>
      <c r="C17" s="10">
        <v>1</v>
      </c>
      <c r="D17" s="15">
        <v>162750</v>
      </c>
      <c r="E17" s="12" t="s">
        <v>16</v>
      </c>
      <c r="F17" s="11">
        <f t="shared" si="0"/>
        <v>162750</v>
      </c>
    </row>
    <row r="18" spans="1:6" ht="24.95" customHeight="1" x14ac:dyDescent="0.25">
      <c r="A18" s="10"/>
      <c r="B18" s="9" t="s">
        <v>18</v>
      </c>
      <c r="C18" s="10">
        <v>1</v>
      </c>
      <c r="D18" s="11">
        <v>826.07999999999993</v>
      </c>
      <c r="E18" s="12" t="s">
        <v>16</v>
      </c>
      <c r="F18" s="11">
        <f t="shared" si="0"/>
        <v>826.07999999999993</v>
      </c>
    </row>
    <row r="19" spans="1:6" ht="24.95" customHeight="1" x14ac:dyDescent="0.25">
      <c r="A19" s="8" t="s">
        <v>30</v>
      </c>
      <c r="B19" s="9" t="s">
        <v>31</v>
      </c>
      <c r="C19" s="10">
        <v>1</v>
      </c>
      <c r="D19" s="11">
        <v>1629.31</v>
      </c>
      <c r="E19" s="12" t="s">
        <v>16</v>
      </c>
      <c r="F19" s="11">
        <f t="shared" si="0"/>
        <v>1629.31</v>
      </c>
    </row>
    <row r="20" spans="1:6" ht="24.95" customHeight="1" x14ac:dyDescent="0.25">
      <c r="A20" s="8" t="s">
        <v>32</v>
      </c>
      <c r="B20" s="9" t="s">
        <v>33</v>
      </c>
      <c r="C20" s="10">
        <v>1</v>
      </c>
      <c r="D20" s="11">
        <v>1629.31</v>
      </c>
      <c r="E20" s="12" t="s">
        <v>16</v>
      </c>
      <c r="F20" s="11">
        <f t="shared" si="0"/>
        <v>1629.31</v>
      </c>
    </row>
    <row r="21" spans="1:6" ht="24.95" customHeight="1" x14ac:dyDescent="0.25">
      <c r="A21" s="8" t="s">
        <v>34</v>
      </c>
      <c r="B21" s="9" t="s">
        <v>35</v>
      </c>
      <c r="C21" s="10">
        <v>1</v>
      </c>
      <c r="D21" s="11">
        <v>1269.57</v>
      </c>
      <c r="E21" s="12" t="s">
        <v>16</v>
      </c>
      <c r="F21" s="11">
        <f t="shared" si="0"/>
        <v>1269.57</v>
      </c>
    </row>
    <row r="22" spans="1:6" ht="24.95" customHeight="1" x14ac:dyDescent="0.25">
      <c r="A22" s="8" t="s">
        <v>36</v>
      </c>
      <c r="B22" s="9" t="s">
        <v>35</v>
      </c>
      <c r="C22" s="10">
        <v>1</v>
      </c>
      <c r="D22" s="11">
        <v>1269.57</v>
      </c>
      <c r="E22" s="12" t="s">
        <v>16</v>
      </c>
      <c r="F22" s="11">
        <f t="shared" si="0"/>
        <v>1269.57</v>
      </c>
    </row>
    <row r="23" spans="1:6" ht="24.95" customHeight="1" x14ac:dyDescent="0.25">
      <c r="A23" s="8" t="s">
        <v>37</v>
      </c>
      <c r="B23" s="9" t="s">
        <v>35</v>
      </c>
      <c r="C23" s="10">
        <v>1</v>
      </c>
      <c r="D23" s="11">
        <v>1269.57</v>
      </c>
      <c r="E23" s="12" t="s">
        <v>16</v>
      </c>
      <c r="F23" s="11">
        <f t="shared" si="0"/>
        <v>1269.57</v>
      </c>
    </row>
    <row r="24" spans="1:6" ht="24.95" customHeight="1" x14ac:dyDescent="0.25">
      <c r="A24" s="10" t="s">
        <v>38</v>
      </c>
      <c r="B24" s="9" t="s">
        <v>39</v>
      </c>
      <c r="C24" s="10">
        <v>1</v>
      </c>
      <c r="D24" s="11">
        <v>1271.55</v>
      </c>
      <c r="E24" s="12" t="s">
        <v>16</v>
      </c>
      <c r="F24" s="11">
        <f t="shared" si="0"/>
        <v>1271.55</v>
      </c>
    </row>
    <row r="25" spans="1:6" ht="24.95" customHeight="1" x14ac:dyDescent="0.25">
      <c r="A25" s="10" t="s">
        <v>40</v>
      </c>
      <c r="B25" s="9" t="s">
        <v>39</v>
      </c>
      <c r="C25" s="10">
        <v>1</v>
      </c>
      <c r="D25" s="11">
        <v>1271.55</v>
      </c>
      <c r="E25" s="12" t="s">
        <v>16</v>
      </c>
      <c r="F25" s="11">
        <f t="shared" si="0"/>
        <v>1271.55</v>
      </c>
    </row>
    <row r="26" spans="1:6" ht="24.95" customHeight="1" x14ac:dyDescent="0.25">
      <c r="A26" s="10" t="s">
        <v>41</v>
      </c>
      <c r="B26" s="9" t="s">
        <v>39</v>
      </c>
      <c r="C26" s="10">
        <v>1</v>
      </c>
      <c r="D26" s="11">
        <v>1271.55</v>
      </c>
      <c r="E26" s="12" t="s">
        <v>16</v>
      </c>
      <c r="F26" s="11">
        <f t="shared" si="0"/>
        <v>1271.55</v>
      </c>
    </row>
    <row r="27" spans="1:6" ht="25.5" customHeight="1" x14ac:dyDescent="0.25">
      <c r="A27" s="1"/>
      <c r="B27" s="48" t="s">
        <v>0</v>
      </c>
      <c r="C27" s="48"/>
      <c r="D27" s="48"/>
      <c r="E27" s="48"/>
      <c r="F27" s="48"/>
    </row>
    <row r="28" spans="1:6" ht="25.5" customHeight="1" x14ac:dyDescent="0.25">
      <c r="A28" s="1"/>
      <c r="B28" s="47" t="s">
        <v>1</v>
      </c>
      <c r="C28" s="47"/>
      <c r="D28" s="47"/>
      <c r="E28" s="3"/>
      <c r="F28" s="4"/>
    </row>
    <row r="29" spans="1:6" ht="25.5" customHeight="1" x14ac:dyDescent="0.25">
      <c r="A29" s="1"/>
      <c r="B29" s="47" t="s">
        <v>2</v>
      </c>
      <c r="C29" s="47"/>
      <c r="D29" s="47"/>
      <c r="E29" s="3" t="s">
        <v>3</v>
      </c>
      <c r="F29" s="3" t="s">
        <v>42</v>
      </c>
    </row>
    <row r="30" spans="1:6" ht="25.5" customHeight="1" x14ac:dyDescent="0.25">
      <c r="A30" s="1"/>
      <c r="B30" s="47" t="s">
        <v>5</v>
      </c>
      <c r="C30" s="47"/>
      <c r="D30" s="47"/>
      <c r="E30" s="3" t="s">
        <v>6</v>
      </c>
      <c r="F30" s="5">
        <v>43830</v>
      </c>
    </row>
    <row r="31" spans="1:6" ht="25.5" customHeight="1" x14ac:dyDescent="0.25">
      <c r="A31" s="1"/>
      <c r="B31" s="47" t="s">
        <v>7</v>
      </c>
      <c r="C31" s="47"/>
      <c r="D31" s="47"/>
      <c r="E31" s="3"/>
      <c r="F31" s="4"/>
    </row>
    <row r="32" spans="1:6" ht="39.75" customHeight="1" x14ac:dyDescent="0.25">
      <c r="A32" s="6" t="s">
        <v>8</v>
      </c>
      <c r="B32" s="6" t="s">
        <v>9</v>
      </c>
      <c r="C32" s="6" t="s">
        <v>10</v>
      </c>
      <c r="D32" s="7" t="s">
        <v>11</v>
      </c>
      <c r="E32" s="7" t="s">
        <v>12</v>
      </c>
      <c r="F32" s="7" t="s">
        <v>13</v>
      </c>
    </row>
    <row r="33" spans="1:6" ht="24.95" customHeight="1" x14ac:dyDescent="0.25">
      <c r="A33" s="10" t="s">
        <v>43</v>
      </c>
      <c r="B33" s="9" t="s">
        <v>39</v>
      </c>
      <c r="C33" s="10">
        <v>1</v>
      </c>
      <c r="D33" s="11">
        <v>1271.55</v>
      </c>
      <c r="E33" s="12" t="s">
        <v>16</v>
      </c>
      <c r="F33" s="11">
        <f t="shared" si="0"/>
        <v>1271.55</v>
      </c>
    </row>
    <row r="34" spans="1:6" ht="24.95" customHeight="1" x14ac:dyDescent="0.25">
      <c r="A34" s="8" t="s">
        <v>44</v>
      </c>
      <c r="B34" s="9" t="s">
        <v>39</v>
      </c>
      <c r="C34" s="10">
        <v>1</v>
      </c>
      <c r="D34" s="11">
        <v>8224.14</v>
      </c>
      <c r="E34" s="12" t="s">
        <v>16</v>
      </c>
      <c r="F34" s="11">
        <f t="shared" si="0"/>
        <v>8224.14</v>
      </c>
    </row>
    <row r="35" spans="1:6" ht="24.95" customHeight="1" x14ac:dyDescent="0.25">
      <c r="A35" s="10" t="s">
        <v>45</v>
      </c>
      <c r="B35" s="9" t="s">
        <v>39</v>
      </c>
      <c r="C35" s="10">
        <v>1</v>
      </c>
      <c r="D35" s="11">
        <v>1370.69</v>
      </c>
      <c r="E35" s="12" t="s">
        <v>16</v>
      </c>
      <c r="F35" s="11">
        <f t="shared" si="0"/>
        <v>1370.69</v>
      </c>
    </row>
    <row r="36" spans="1:6" ht="24.95" customHeight="1" x14ac:dyDescent="0.25">
      <c r="A36" s="8" t="s">
        <v>46</v>
      </c>
      <c r="B36" s="9" t="s">
        <v>47</v>
      </c>
      <c r="C36" s="10">
        <v>1</v>
      </c>
      <c r="D36" s="11">
        <v>1300</v>
      </c>
      <c r="E36" s="12" t="s">
        <v>16</v>
      </c>
      <c r="F36" s="11">
        <f t="shared" si="0"/>
        <v>1300</v>
      </c>
    </row>
    <row r="37" spans="1:6" ht="24.95" customHeight="1" x14ac:dyDescent="0.25">
      <c r="A37" s="8" t="s">
        <v>48</v>
      </c>
      <c r="B37" s="9" t="s">
        <v>49</v>
      </c>
      <c r="C37" s="10">
        <v>1</v>
      </c>
      <c r="D37" s="11">
        <v>1565.22</v>
      </c>
      <c r="E37" s="12" t="s">
        <v>16</v>
      </c>
      <c r="F37" s="11">
        <f t="shared" si="0"/>
        <v>1565.22</v>
      </c>
    </row>
    <row r="38" spans="1:6" ht="24.95" customHeight="1" x14ac:dyDescent="0.25">
      <c r="A38" s="8" t="s">
        <v>50</v>
      </c>
      <c r="B38" s="9" t="s">
        <v>49</v>
      </c>
      <c r="C38" s="10">
        <v>1</v>
      </c>
      <c r="D38" s="11">
        <v>1565.22</v>
      </c>
      <c r="E38" s="12" t="s">
        <v>16</v>
      </c>
      <c r="F38" s="11">
        <f t="shared" si="0"/>
        <v>1565.22</v>
      </c>
    </row>
    <row r="39" spans="1:6" ht="24.95" customHeight="1" x14ac:dyDescent="0.25">
      <c r="A39" s="8" t="s">
        <v>51</v>
      </c>
      <c r="B39" s="9" t="s">
        <v>49</v>
      </c>
      <c r="C39" s="10">
        <v>1</v>
      </c>
      <c r="D39" s="11">
        <v>1565.22</v>
      </c>
      <c r="E39" s="12" t="s">
        <v>16</v>
      </c>
      <c r="F39" s="11">
        <f t="shared" si="0"/>
        <v>1565.22</v>
      </c>
    </row>
    <row r="40" spans="1:6" ht="24.95" customHeight="1" x14ac:dyDescent="0.25">
      <c r="A40" s="8" t="s">
        <v>52</v>
      </c>
      <c r="B40" s="9" t="s">
        <v>53</v>
      </c>
      <c r="C40" s="10">
        <v>1</v>
      </c>
      <c r="D40" s="11">
        <v>1269.57</v>
      </c>
      <c r="E40" s="12" t="s">
        <v>16</v>
      </c>
      <c r="F40" s="11">
        <f t="shared" si="0"/>
        <v>1269.57</v>
      </c>
    </row>
    <row r="41" spans="1:6" ht="24.95" customHeight="1" x14ac:dyDescent="0.25">
      <c r="A41" s="8" t="s">
        <v>54</v>
      </c>
      <c r="B41" s="9" t="s">
        <v>53</v>
      </c>
      <c r="C41" s="10">
        <v>1</v>
      </c>
      <c r="D41" s="11">
        <v>1269.57</v>
      </c>
      <c r="E41" s="12" t="s">
        <v>16</v>
      </c>
      <c r="F41" s="11">
        <f t="shared" si="0"/>
        <v>1269.57</v>
      </c>
    </row>
    <row r="42" spans="1:6" ht="24.95" customHeight="1" x14ac:dyDescent="0.25">
      <c r="A42" s="8" t="s">
        <v>55</v>
      </c>
      <c r="B42" s="9" t="s">
        <v>53</v>
      </c>
      <c r="C42" s="10">
        <v>1</v>
      </c>
      <c r="D42" s="11">
        <v>1269.57</v>
      </c>
      <c r="E42" s="12" t="s">
        <v>16</v>
      </c>
      <c r="F42" s="11">
        <f t="shared" si="0"/>
        <v>1269.57</v>
      </c>
    </row>
    <row r="43" spans="1:6" ht="24.95" customHeight="1" x14ac:dyDescent="0.25">
      <c r="A43" s="8" t="s">
        <v>56</v>
      </c>
      <c r="B43" s="9" t="s">
        <v>57</v>
      </c>
      <c r="C43" s="10">
        <v>1</v>
      </c>
      <c r="D43" s="11">
        <v>6869.57</v>
      </c>
      <c r="E43" s="12" t="s">
        <v>16</v>
      </c>
      <c r="F43" s="11">
        <f t="shared" si="0"/>
        <v>6869.57</v>
      </c>
    </row>
    <row r="44" spans="1:6" ht="24.95" customHeight="1" x14ac:dyDescent="0.25">
      <c r="A44" s="12" t="s">
        <v>58</v>
      </c>
      <c r="B44" s="9" t="s">
        <v>59</v>
      </c>
      <c r="C44" s="10">
        <v>1</v>
      </c>
      <c r="D44" s="11">
        <v>3447.41</v>
      </c>
      <c r="E44" s="12" t="s">
        <v>16</v>
      </c>
      <c r="F44" s="11">
        <f t="shared" si="0"/>
        <v>3447.41</v>
      </c>
    </row>
    <row r="45" spans="1:6" ht="24.95" customHeight="1" x14ac:dyDescent="0.25">
      <c r="A45" s="8"/>
      <c r="B45" s="9" t="s">
        <v>18</v>
      </c>
      <c r="C45" s="10">
        <v>1</v>
      </c>
      <c r="D45" s="11">
        <v>826.07999999999993</v>
      </c>
      <c r="E45" s="12" t="s">
        <v>16</v>
      </c>
      <c r="F45" s="11">
        <f t="shared" si="0"/>
        <v>826.07999999999993</v>
      </c>
    </row>
    <row r="46" spans="1:6" ht="24.95" customHeight="1" x14ac:dyDescent="0.25">
      <c r="A46" s="14" t="s">
        <v>60</v>
      </c>
      <c r="B46" s="9" t="s">
        <v>61</v>
      </c>
      <c r="C46" s="10">
        <v>1</v>
      </c>
      <c r="D46" s="15">
        <v>39500</v>
      </c>
      <c r="E46" s="12" t="s">
        <v>16</v>
      </c>
      <c r="F46" s="11">
        <f t="shared" si="0"/>
        <v>39500</v>
      </c>
    </row>
    <row r="47" spans="1:6" ht="24.95" customHeight="1" x14ac:dyDescent="0.25">
      <c r="A47" s="8" t="s">
        <v>62</v>
      </c>
      <c r="B47" s="9" t="s">
        <v>63</v>
      </c>
      <c r="C47" s="10">
        <v>1</v>
      </c>
      <c r="D47" s="11">
        <v>4499</v>
      </c>
      <c r="E47" s="12" t="s">
        <v>16</v>
      </c>
      <c r="F47" s="11">
        <f t="shared" si="0"/>
        <v>4499</v>
      </c>
    </row>
    <row r="48" spans="1:6" ht="24.95" customHeight="1" x14ac:dyDescent="0.25">
      <c r="A48" s="10"/>
      <c r="B48" s="16" t="s">
        <v>64</v>
      </c>
      <c r="C48" s="10">
        <v>1</v>
      </c>
      <c r="D48" s="17">
        <v>40000</v>
      </c>
      <c r="E48" s="12" t="s">
        <v>16</v>
      </c>
      <c r="F48" s="11">
        <f t="shared" si="0"/>
        <v>40000</v>
      </c>
    </row>
    <row r="49" spans="1:6" ht="24.95" customHeight="1" x14ac:dyDescent="0.25">
      <c r="A49" s="12" t="s">
        <v>65</v>
      </c>
      <c r="B49" s="9" t="s">
        <v>66</v>
      </c>
      <c r="C49" s="10">
        <v>1</v>
      </c>
      <c r="D49" s="11">
        <v>430.41</v>
      </c>
      <c r="E49" s="12" t="s">
        <v>16</v>
      </c>
      <c r="F49" s="11">
        <f t="shared" si="0"/>
        <v>430.41</v>
      </c>
    </row>
    <row r="50" spans="1:6" ht="24.95" customHeight="1" x14ac:dyDescent="0.25">
      <c r="A50" s="12" t="s">
        <v>67</v>
      </c>
      <c r="B50" s="9" t="s">
        <v>66</v>
      </c>
      <c r="C50" s="10">
        <v>1</v>
      </c>
      <c r="D50" s="11">
        <v>430.41</v>
      </c>
      <c r="E50" s="12" t="s">
        <v>16</v>
      </c>
      <c r="F50" s="11">
        <f t="shared" si="0"/>
        <v>430.41</v>
      </c>
    </row>
    <row r="51" spans="1:6" ht="24.95" customHeight="1" x14ac:dyDescent="0.25">
      <c r="A51" s="12" t="s">
        <v>68</v>
      </c>
      <c r="B51" s="9" t="s">
        <v>66</v>
      </c>
      <c r="C51" s="10">
        <v>1</v>
      </c>
      <c r="D51" s="11">
        <v>430.41</v>
      </c>
      <c r="E51" s="12" t="s">
        <v>16</v>
      </c>
      <c r="F51" s="11">
        <f t="shared" si="0"/>
        <v>430.41</v>
      </c>
    </row>
    <row r="52" spans="1:6" ht="25.5" customHeight="1" x14ac:dyDescent="0.25">
      <c r="A52" s="1"/>
      <c r="B52" s="48" t="s">
        <v>0</v>
      </c>
      <c r="C52" s="48"/>
      <c r="D52" s="48"/>
      <c r="E52" s="48"/>
      <c r="F52" s="48"/>
    </row>
    <row r="53" spans="1:6" ht="25.5" customHeight="1" x14ac:dyDescent="0.25">
      <c r="A53" s="1"/>
      <c r="B53" s="47" t="s">
        <v>1</v>
      </c>
      <c r="C53" s="47"/>
      <c r="D53" s="47"/>
      <c r="E53" s="3"/>
      <c r="F53" s="4"/>
    </row>
    <row r="54" spans="1:6" ht="25.5" customHeight="1" x14ac:dyDescent="0.25">
      <c r="A54" s="1"/>
      <c r="B54" s="47" t="s">
        <v>2</v>
      </c>
      <c r="C54" s="47"/>
      <c r="D54" s="47"/>
      <c r="E54" s="3" t="s">
        <v>3</v>
      </c>
      <c r="F54" s="3" t="s">
        <v>69</v>
      </c>
    </row>
    <row r="55" spans="1:6" ht="25.5" customHeight="1" x14ac:dyDescent="0.25">
      <c r="A55" s="1"/>
      <c r="B55" s="47" t="s">
        <v>5</v>
      </c>
      <c r="C55" s="47"/>
      <c r="D55" s="47"/>
      <c r="E55" s="3" t="s">
        <v>6</v>
      </c>
      <c r="F55" s="5">
        <v>43830</v>
      </c>
    </row>
    <row r="56" spans="1:6" ht="25.5" customHeight="1" x14ac:dyDescent="0.25">
      <c r="A56" s="1"/>
      <c r="B56" s="47" t="s">
        <v>7</v>
      </c>
      <c r="C56" s="47"/>
      <c r="D56" s="47"/>
      <c r="E56" s="3"/>
      <c r="F56" s="4"/>
    </row>
    <row r="57" spans="1:6" ht="39.75" customHeight="1" x14ac:dyDescent="0.25">
      <c r="A57" s="6" t="s">
        <v>8</v>
      </c>
      <c r="B57" s="6" t="s">
        <v>9</v>
      </c>
      <c r="C57" s="6" t="s">
        <v>10</v>
      </c>
      <c r="D57" s="7" t="s">
        <v>11</v>
      </c>
      <c r="E57" s="7" t="s">
        <v>12</v>
      </c>
      <c r="F57" s="7" t="s">
        <v>13</v>
      </c>
    </row>
    <row r="58" spans="1:6" ht="24.95" customHeight="1" x14ac:dyDescent="0.25">
      <c r="A58" s="12" t="s">
        <v>70</v>
      </c>
      <c r="B58" s="9" t="s">
        <v>66</v>
      </c>
      <c r="C58" s="10">
        <v>1</v>
      </c>
      <c r="D58" s="11">
        <v>430.41</v>
      </c>
      <c r="E58" s="12" t="s">
        <v>16</v>
      </c>
      <c r="F58" s="11">
        <f t="shared" si="0"/>
        <v>430.41</v>
      </c>
    </row>
    <row r="59" spans="1:6" ht="24.95" customHeight="1" x14ac:dyDescent="0.25">
      <c r="A59" s="13" t="s">
        <v>71</v>
      </c>
      <c r="B59" s="9" t="s">
        <v>72</v>
      </c>
      <c r="C59" s="10">
        <v>1</v>
      </c>
      <c r="D59" s="11">
        <v>170</v>
      </c>
      <c r="E59" s="12" t="s">
        <v>16</v>
      </c>
      <c r="F59" s="11">
        <f t="shared" si="0"/>
        <v>170</v>
      </c>
    </row>
    <row r="60" spans="1:6" ht="24.95" customHeight="1" x14ac:dyDescent="0.25">
      <c r="A60" s="13" t="s">
        <v>73</v>
      </c>
      <c r="B60" s="9" t="s">
        <v>72</v>
      </c>
      <c r="C60" s="10">
        <v>1</v>
      </c>
      <c r="D60" s="11">
        <v>170</v>
      </c>
      <c r="E60" s="12" t="s">
        <v>16</v>
      </c>
      <c r="F60" s="11">
        <f t="shared" si="0"/>
        <v>170</v>
      </c>
    </row>
    <row r="61" spans="1:6" ht="24.95" customHeight="1" x14ac:dyDescent="0.25">
      <c r="A61" s="13" t="s">
        <v>74</v>
      </c>
      <c r="B61" s="9" t="s">
        <v>72</v>
      </c>
      <c r="C61" s="10">
        <v>1</v>
      </c>
      <c r="D61" s="11">
        <v>170</v>
      </c>
      <c r="E61" s="12" t="s">
        <v>16</v>
      </c>
      <c r="F61" s="11">
        <f t="shared" si="0"/>
        <v>170</v>
      </c>
    </row>
    <row r="62" spans="1:6" ht="24.95" customHeight="1" x14ac:dyDescent="0.25">
      <c r="A62" s="13" t="s">
        <v>75</v>
      </c>
      <c r="B62" s="9" t="s">
        <v>72</v>
      </c>
      <c r="C62" s="10">
        <v>1</v>
      </c>
      <c r="D62" s="11">
        <v>170</v>
      </c>
      <c r="E62" s="12" t="s">
        <v>16</v>
      </c>
      <c r="F62" s="11">
        <f t="shared" si="0"/>
        <v>170</v>
      </c>
    </row>
    <row r="63" spans="1:6" ht="24.95" customHeight="1" x14ac:dyDescent="0.25">
      <c r="A63" s="12" t="s">
        <v>76</v>
      </c>
      <c r="B63" s="9" t="s">
        <v>77</v>
      </c>
      <c r="C63" s="10">
        <v>1</v>
      </c>
      <c r="D63" s="11">
        <v>5943</v>
      </c>
      <c r="E63" s="12" t="s">
        <v>16</v>
      </c>
      <c r="F63" s="11">
        <f t="shared" si="0"/>
        <v>5943</v>
      </c>
    </row>
    <row r="64" spans="1:6" ht="24.95" customHeight="1" x14ac:dyDescent="0.25">
      <c r="A64" s="8" t="s">
        <v>78</v>
      </c>
      <c r="B64" s="9" t="s">
        <v>79</v>
      </c>
      <c r="C64" s="10">
        <v>1</v>
      </c>
      <c r="D64" s="11">
        <v>49593.04</v>
      </c>
      <c r="E64" s="12" t="s">
        <v>16</v>
      </c>
      <c r="F64" s="11">
        <f t="shared" si="0"/>
        <v>49593.04</v>
      </c>
    </row>
    <row r="65" spans="1:6" ht="24.95" customHeight="1" x14ac:dyDescent="0.25">
      <c r="A65" s="8" t="s">
        <v>80</v>
      </c>
      <c r="B65" s="9" t="s">
        <v>81</v>
      </c>
      <c r="C65" s="10">
        <v>1</v>
      </c>
      <c r="D65" s="11">
        <v>844.73</v>
      </c>
      <c r="E65" s="12" t="s">
        <v>16</v>
      </c>
      <c r="F65" s="11">
        <f t="shared" si="0"/>
        <v>844.73</v>
      </c>
    </row>
    <row r="66" spans="1:6" ht="24.95" customHeight="1" x14ac:dyDescent="0.25">
      <c r="A66" s="12" t="s">
        <v>82</v>
      </c>
      <c r="B66" s="9" t="s">
        <v>83</v>
      </c>
      <c r="C66" s="10">
        <v>1</v>
      </c>
      <c r="D66" s="11">
        <v>1075</v>
      </c>
      <c r="E66" s="12" t="s">
        <v>16</v>
      </c>
      <c r="F66" s="11">
        <f t="shared" si="0"/>
        <v>1075</v>
      </c>
    </row>
    <row r="67" spans="1:6" ht="24.95" customHeight="1" x14ac:dyDescent="0.25">
      <c r="A67" s="12" t="s">
        <v>84</v>
      </c>
      <c r="B67" s="9" t="s">
        <v>85</v>
      </c>
      <c r="C67" s="10">
        <v>1</v>
      </c>
      <c r="D67" s="11">
        <v>1283.6200000000001</v>
      </c>
      <c r="E67" s="12" t="s">
        <v>16</v>
      </c>
      <c r="F67" s="11">
        <f t="shared" si="0"/>
        <v>1283.6200000000001</v>
      </c>
    </row>
    <row r="68" spans="1:6" ht="24.95" customHeight="1" x14ac:dyDescent="0.25">
      <c r="A68" s="8"/>
      <c r="B68" s="9" t="s">
        <v>86</v>
      </c>
      <c r="C68" s="10">
        <v>1</v>
      </c>
      <c r="D68" s="17">
        <v>25000</v>
      </c>
      <c r="E68" s="12" t="s">
        <v>16</v>
      </c>
      <c r="F68" s="11">
        <f t="shared" si="0"/>
        <v>25000</v>
      </c>
    </row>
    <row r="69" spans="1:6" ht="24.95" customHeight="1" x14ac:dyDescent="0.25">
      <c r="A69" s="8" t="s">
        <v>87</v>
      </c>
      <c r="B69" s="9" t="s">
        <v>88</v>
      </c>
      <c r="C69" s="10">
        <v>1</v>
      </c>
      <c r="D69" s="11">
        <v>2015.4</v>
      </c>
      <c r="E69" s="12" t="s">
        <v>16</v>
      </c>
      <c r="F69" s="11">
        <f t="shared" si="0"/>
        <v>2015.4</v>
      </c>
    </row>
    <row r="70" spans="1:6" ht="24.95" customHeight="1" x14ac:dyDescent="0.25">
      <c r="A70" s="13" t="s">
        <v>89</v>
      </c>
      <c r="B70" s="9" t="s">
        <v>90</v>
      </c>
      <c r="C70" s="10">
        <v>1</v>
      </c>
      <c r="D70" s="11">
        <v>894.79</v>
      </c>
      <c r="E70" s="12" t="s">
        <v>16</v>
      </c>
      <c r="F70" s="11">
        <f t="shared" si="0"/>
        <v>894.79</v>
      </c>
    </row>
    <row r="71" spans="1:6" ht="24.95" customHeight="1" x14ac:dyDescent="0.25">
      <c r="A71" s="13" t="s">
        <v>91</v>
      </c>
      <c r="B71" s="9" t="s">
        <v>92</v>
      </c>
      <c r="C71" s="10">
        <v>1</v>
      </c>
      <c r="D71" s="11">
        <v>868.69</v>
      </c>
      <c r="E71" s="12" t="s">
        <v>16</v>
      </c>
      <c r="F71" s="11">
        <f t="shared" si="0"/>
        <v>868.69</v>
      </c>
    </row>
    <row r="72" spans="1:6" ht="24.95" customHeight="1" x14ac:dyDescent="0.25">
      <c r="A72" s="13" t="s">
        <v>93</v>
      </c>
      <c r="B72" s="9" t="s">
        <v>92</v>
      </c>
      <c r="C72" s="10">
        <v>1</v>
      </c>
      <c r="D72" s="11">
        <v>868.7</v>
      </c>
      <c r="E72" s="12" t="s">
        <v>16</v>
      </c>
      <c r="F72" s="11">
        <f t="shared" si="0"/>
        <v>868.7</v>
      </c>
    </row>
    <row r="73" spans="1:6" ht="24.95" customHeight="1" x14ac:dyDescent="0.25">
      <c r="A73" s="13" t="s">
        <v>94</v>
      </c>
      <c r="B73" s="9" t="s">
        <v>95</v>
      </c>
      <c r="C73" s="10">
        <v>1</v>
      </c>
      <c r="D73" s="11">
        <v>760.87</v>
      </c>
      <c r="E73" s="12" t="s">
        <v>16</v>
      </c>
      <c r="F73" s="11">
        <f t="shared" si="0"/>
        <v>760.87</v>
      </c>
    </row>
    <row r="74" spans="1:6" ht="24.95" customHeight="1" x14ac:dyDescent="0.25">
      <c r="A74" s="13" t="s">
        <v>96</v>
      </c>
      <c r="B74" s="9" t="s">
        <v>97</v>
      </c>
      <c r="C74" s="10">
        <v>1</v>
      </c>
      <c r="D74" s="11">
        <v>766.36</v>
      </c>
      <c r="E74" s="12" t="s">
        <v>16</v>
      </c>
      <c r="F74" s="11">
        <f t="shared" si="0"/>
        <v>766.36</v>
      </c>
    </row>
    <row r="75" spans="1:6" ht="24.95" customHeight="1" x14ac:dyDescent="0.25">
      <c r="A75" s="13" t="s">
        <v>98</v>
      </c>
      <c r="B75" s="9" t="s">
        <v>97</v>
      </c>
      <c r="C75" s="10">
        <v>1</v>
      </c>
      <c r="D75" s="11">
        <v>766.36</v>
      </c>
      <c r="E75" s="12" t="s">
        <v>16</v>
      </c>
      <c r="F75" s="11">
        <f t="shared" si="0"/>
        <v>766.36</v>
      </c>
    </row>
    <row r="76" spans="1:6" ht="24.95" customHeight="1" x14ac:dyDescent="0.25">
      <c r="A76" s="18" t="s">
        <v>99</v>
      </c>
      <c r="B76" s="9" t="s">
        <v>100</v>
      </c>
      <c r="C76" s="10">
        <v>1</v>
      </c>
      <c r="D76" s="11">
        <v>1150</v>
      </c>
      <c r="E76" s="12" t="s">
        <v>16</v>
      </c>
      <c r="F76" s="11">
        <f t="shared" si="0"/>
        <v>1150</v>
      </c>
    </row>
    <row r="77" spans="1:6" ht="25.5" customHeight="1" x14ac:dyDescent="0.25">
      <c r="A77" s="1"/>
      <c r="B77" s="48" t="s">
        <v>0</v>
      </c>
      <c r="C77" s="48"/>
      <c r="D77" s="48"/>
      <c r="E77" s="48"/>
      <c r="F77" s="48"/>
    </row>
    <row r="78" spans="1:6" ht="25.5" customHeight="1" x14ac:dyDescent="0.25">
      <c r="A78" s="1"/>
      <c r="B78" s="47" t="s">
        <v>1</v>
      </c>
      <c r="C78" s="47"/>
      <c r="D78" s="47"/>
      <c r="E78" s="3"/>
      <c r="F78" s="4"/>
    </row>
    <row r="79" spans="1:6" ht="25.5" customHeight="1" x14ac:dyDescent="0.25">
      <c r="A79" s="1"/>
      <c r="B79" s="47" t="s">
        <v>2</v>
      </c>
      <c r="C79" s="47"/>
      <c r="D79" s="47"/>
      <c r="E79" s="3" t="s">
        <v>3</v>
      </c>
      <c r="F79" s="3" t="s">
        <v>101</v>
      </c>
    </row>
    <row r="80" spans="1:6" ht="25.5" customHeight="1" x14ac:dyDescent="0.25">
      <c r="A80" s="1"/>
      <c r="B80" s="47" t="s">
        <v>5</v>
      </c>
      <c r="C80" s="47"/>
      <c r="D80" s="47"/>
      <c r="E80" s="3" t="s">
        <v>6</v>
      </c>
      <c r="F80" s="5">
        <v>43830</v>
      </c>
    </row>
    <row r="81" spans="1:6" ht="25.5" customHeight="1" x14ac:dyDescent="0.25">
      <c r="A81" s="1"/>
      <c r="B81" s="47" t="s">
        <v>7</v>
      </c>
      <c r="C81" s="47"/>
      <c r="D81" s="47"/>
      <c r="E81" s="3"/>
      <c r="F81" s="4"/>
    </row>
    <row r="82" spans="1:6" ht="39.75" customHeight="1" x14ac:dyDescent="0.25">
      <c r="A82" s="6" t="s">
        <v>8</v>
      </c>
      <c r="B82" s="6" t="s">
        <v>9</v>
      </c>
      <c r="C82" s="6" t="s">
        <v>10</v>
      </c>
      <c r="D82" s="7" t="s">
        <v>11</v>
      </c>
      <c r="E82" s="7" t="s">
        <v>12</v>
      </c>
      <c r="F82" s="7" t="s">
        <v>13</v>
      </c>
    </row>
    <row r="83" spans="1:6" ht="24.95" customHeight="1" x14ac:dyDescent="0.25">
      <c r="A83" s="13" t="s">
        <v>102</v>
      </c>
      <c r="B83" s="9" t="s">
        <v>103</v>
      </c>
      <c r="C83" s="10">
        <v>1</v>
      </c>
      <c r="D83" s="11">
        <v>766.36</v>
      </c>
      <c r="E83" s="12" t="s">
        <v>16</v>
      </c>
      <c r="F83" s="11">
        <f t="shared" si="0"/>
        <v>766.36</v>
      </c>
    </row>
    <row r="84" spans="1:6" ht="24.95" customHeight="1" x14ac:dyDescent="0.25">
      <c r="A84" s="13" t="s">
        <v>104</v>
      </c>
      <c r="B84" s="9" t="s">
        <v>103</v>
      </c>
      <c r="C84" s="10">
        <v>1</v>
      </c>
      <c r="D84" s="11">
        <v>766.36</v>
      </c>
      <c r="E84" s="12" t="s">
        <v>16</v>
      </c>
      <c r="F84" s="11">
        <f t="shared" si="0"/>
        <v>766.36</v>
      </c>
    </row>
    <row r="85" spans="1:6" ht="24.95" customHeight="1" x14ac:dyDescent="0.25">
      <c r="A85" s="13" t="s">
        <v>105</v>
      </c>
      <c r="B85" s="9" t="s">
        <v>103</v>
      </c>
      <c r="C85" s="10">
        <v>1</v>
      </c>
      <c r="D85" s="11">
        <v>766.36</v>
      </c>
      <c r="E85" s="12" t="s">
        <v>16</v>
      </c>
      <c r="F85" s="11">
        <f t="shared" si="0"/>
        <v>766.36</v>
      </c>
    </row>
    <row r="86" spans="1:6" ht="24.95" customHeight="1" x14ac:dyDescent="0.25">
      <c r="A86" s="13" t="s">
        <v>106</v>
      </c>
      <c r="B86" s="9" t="s">
        <v>103</v>
      </c>
      <c r="C86" s="10">
        <v>1</v>
      </c>
      <c r="D86" s="11">
        <v>766.36</v>
      </c>
      <c r="E86" s="12" t="s">
        <v>16</v>
      </c>
      <c r="F86" s="11">
        <f t="shared" si="0"/>
        <v>766.36</v>
      </c>
    </row>
    <row r="87" spans="1:6" ht="24.95" customHeight="1" x14ac:dyDescent="0.25">
      <c r="A87" s="13" t="s">
        <v>107</v>
      </c>
      <c r="B87" s="9" t="s">
        <v>108</v>
      </c>
      <c r="C87" s="10">
        <v>1</v>
      </c>
      <c r="D87" s="11">
        <v>766.36</v>
      </c>
      <c r="E87" s="12" t="s">
        <v>16</v>
      </c>
      <c r="F87" s="11">
        <f t="shared" si="0"/>
        <v>766.36</v>
      </c>
    </row>
    <row r="88" spans="1:6" ht="24.95" customHeight="1" x14ac:dyDescent="0.25">
      <c r="A88" s="13" t="s">
        <v>109</v>
      </c>
      <c r="B88" s="9" t="s">
        <v>108</v>
      </c>
      <c r="C88" s="10">
        <v>1</v>
      </c>
      <c r="D88" s="11">
        <v>766.36</v>
      </c>
      <c r="E88" s="12" t="s">
        <v>16</v>
      </c>
      <c r="F88" s="11">
        <f t="shared" si="0"/>
        <v>766.36</v>
      </c>
    </row>
    <row r="89" spans="1:6" ht="24.95" customHeight="1" x14ac:dyDescent="0.25">
      <c r="A89" s="13" t="s">
        <v>110</v>
      </c>
      <c r="B89" s="9" t="s">
        <v>108</v>
      </c>
      <c r="C89" s="10">
        <v>1</v>
      </c>
      <c r="D89" s="11">
        <v>766.36</v>
      </c>
      <c r="E89" s="12" t="s">
        <v>16</v>
      </c>
      <c r="F89" s="11">
        <f t="shared" ref="F89:F170" si="1">D89*C89</f>
        <v>766.36</v>
      </c>
    </row>
    <row r="90" spans="1:6" ht="24.95" customHeight="1" x14ac:dyDescent="0.25">
      <c r="A90" s="13" t="s">
        <v>111</v>
      </c>
      <c r="B90" s="9" t="s">
        <v>108</v>
      </c>
      <c r="C90" s="10">
        <v>1</v>
      </c>
      <c r="D90" s="11">
        <v>766.36</v>
      </c>
      <c r="E90" s="12" t="s">
        <v>16</v>
      </c>
      <c r="F90" s="11">
        <f t="shared" si="1"/>
        <v>766.36</v>
      </c>
    </row>
    <row r="91" spans="1:6" ht="24.95" customHeight="1" x14ac:dyDescent="0.25">
      <c r="A91" s="13" t="s">
        <v>112</v>
      </c>
      <c r="B91" s="9" t="s">
        <v>108</v>
      </c>
      <c r="C91" s="10">
        <v>1</v>
      </c>
      <c r="D91" s="11">
        <v>766.36</v>
      </c>
      <c r="E91" s="12" t="s">
        <v>16</v>
      </c>
      <c r="F91" s="11">
        <f t="shared" si="1"/>
        <v>766.36</v>
      </c>
    </row>
    <row r="92" spans="1:6" ht="24.95" customHeight="1" x14ac:dyDescent="0.25">
      <c r="A92" s="13" t="s">
        <v>113</v>
      </c>
      <c r="B92" s="9" t="s">
        <v>108</v>
      </c>
      <c r="C92" s="10">
        <v>1</v>
      </c>
      <c r="D92" s="11">
        <v>766.36</v>
      </c>
      <c r="E92" s="12" t="s">
        <v>16</v>
      </c>
      <c r="F92" s="11">
        <f t="shared" si="1"/>
        <v>766.36</v>
      </c>
    </row>
    <row r="93" spans="1:6" ht="24.95" customHeight="1" x14ac:dyDescent="0.25">
      <c r="A93" s="13" t="s">
        <v>114</v>
      </c>
      <c r="B93" s="9" t="s">
        <v>108</v>
      </c>
      <c r="C93" s="10">
        <v>1</v>
      </c>
      <c r="D93" s="11">
        <v>766.36</v>
      </c>
      <c r="E93" s="12" t="s">
        <v>16</v>
      </c>
      <c r="F93" s="11">
        <f t="shared" si="1"/>
        <v>766.36</v>
      </c>
    </row>
    <row r="94" spans="1:6" ht="24.95" customHeight="1" x14ac:dyDescent="0.25">
      <c r="A94" s="13" t="s">
        <v>115</v>
      </c>
      <c r="B94" s="9" t="s">
        <v>108</v>
      </c>
      <c r="C94" s="10">
        <v>1</v>
      </c>
      <c r="D94" s="11">
        <v>766.36</v>
      </c>
      <c r="E94" s="12" t="s">
        <v>16</v>
      </c>
      <c r="F94" s="11">
        <f t="shared" si="1"/>
        <v>766.36</v>
      </c>
    </row>
    <row r="95" spans="1:6" ht="24.95" customHeight="1" x14ac:dyDescent="0.25">
      <c r="A95" s="13" t="s">
        <v>116</v>
      </c>
      <c r="B95" s="9" t="s">
        <v>108</v>
      </c>
      <c r="C95" s="10">
        <v>1</v>
      </c>
      <c r="D95" s="11">
        <v>766.36</v>
      </c>
      <c r="E95" s="12" t="s">
        <v>16</v>
      </c>
      <c r="F95" s="11">
        <f t="shared" si="1"/>
        <v>766.36</v>
      </c>
    </row>
    <row r="96" spans="1:6" ht="24.95" customHeight="1" x14ac:dyDescent="0.25">
      <c r="A96" s="12" t="s">
        <v>117</v>
      </c>
      <c r="B96" s="9" t="s">
        <v>118</v>
      </c>
      <c r="C96" s="10">
        <v>1</v>
      </c>
      <c r="D96" s="11">
        <v>466.52</v>
      </c>
      <c r="E96" s="12" t="s">
        <v>16</v>
      </c>
      <c r="F96" s="11">
        <f t="shared" si="1"/>
        <v>466.52</v>
      </c>
    </row>
    <row r="97" spans="1:6" ht="24.95" customHeight="1" x14ac:dyDescent="0.25">
      <c r="A97" s="12" t="s">
        <v>119</v>
      </c>
      <c r="B97" s="9" t="s">
        <v>118</v>
      </c>
      <c r="C97" s="10">
        <v>1</v>
      </c>
      <c r="D97" s="11">
        <v>466.52</v>
      </c>
      <c r="E97" s="12" t="s">
        <v>16</v>
      </c>
      <c r="F97" s="11">
        <f t="shared" si="1"/>
        <v>466.52</v>
      </c>
    </row>
    <row r="98" spans="1:6" ht="24.95" customHeight="1" x14ac:dyDescent="0.25">
      <c r="A98" s="12" t="s">
        <v>120</v>
      </c>
      <c r="B98" s="9" t="s">
        <v>118</v>
      </c>
      <c r="C98" s="10">
        <v>1</v>
      </c>
      <c r="D98" s="11">
        <v>466.52</v>
      </c>
      <c r="E98" s="12" t="s">
        <v>16</v>
      </c>
      <c r="F98" s="11">
        <f t="shared" si="1"/>
        <v>466.52</v>
      </c>
    </row>
    <row r="99" spans="1:6" ht="24.95" customHeight="1" x14ac:dyDescent="0.25">
      <c r="A99" s="13" t="s">
        <v>121</v>
      </c>
      <c r="B99" s="9" t="s">
        <v>118</v>
      </c>
      <c r="C99" s="10">
        <v>1</v>
      </c>
      <c r="D99" s="11">
        <v>466.52</v>
      </c>
      <c r="E99" s="12" t="s">
        <v>16</v>
      </c>
      <c r="F99" s="11">
        <f t="shared" si="1"/>
        <v>466.52</v>
      </c>
    </row>
    <row r="100" spans="1:6" ht="24.95" customHeight="1" x14ac:dyDescent="0.25">
      <c r="A100" s="13" t="s">
        <v>122</v>
      </c>
      <c r="B100" s="9" t="s">
        <v>123</v>
      </c>
      <c r="C100" s="10">
        <v>1</v>
      </c>
      <c r="D100" s="11">
        <v>1048.07</v>
      </c>
      <c r="E100" s="12" t="s">
        <v>16</v>
      </c>
      <c r="F100" s="11">
        <f t="shared" si="1"/>
        <v>1048.07</v>
      </c>
    </row>
    <row r="101" spans="1:6" ht="24.95" customHeight="1" x14ac:dyDescent="0.25">
      <c r="A101" s="13" t="s">
        <v>124</v>
      </c>
      <c r="B101" s="9" t="s">
        <v>123</v>
      </c>
      <c r="C101" s="10">
        <v>1</v>
      </c>
      <c r="D101" s="11">
        <v>1048.07</v>
      </c>
      <c r="E101" s="12" t="s">
        <v>16</v>
      </c>
      <c r="F101" s="11">
        <f t="shared" si="1"/>
        <v>1048.07</v>
      </c>
    </row>
    <row r="102" spans="1:6" ht="25.5" customHeight="1" x14ac:dyDescent="0.25">
      <c r="A102" s="1"/>
      <c r="B102" s="48" t="s">
        <v>0</v>
      </c>
      <c r="C102" s="48"/>
      <c r="D102" s="48"/>
      <c r="E102" s="48"/>
      <c r="F102" s="48"/>
    </row>
    <row r="103" spans="1:6" ht="25.5" customHeight="1" x14ac:dyDescent="0.25">
      <c r="A103" s="1"/>
      <c r="B103" s="47" t="s">
        <v>1</v>
      </c>
      <c r="C103" s="47"/>
      <c r="D103" s="47"/>
      <c r="E103" s="3"/>
      <c r="F103" s="4"/>
    </row>
    <row r="104" spans="1:6" ht="25.5" customHeight="1" x14ac:dyDescent="0.25">
      <c r="A104" s="1"/>
      <c r="B104" s="47" t="s">
        <v>2</v>
      </c>
      <c r="C104" s="47"/>
      <c r="D104" s="47"/>
      <c r="E104" s="3" t="s">
        <v>3</v>
      </c>
      <c r="F104" s="3" t="s">
        <v>125</v>
      </c>
    </row>
    <row r="105" spans="1:6" ht="25.5" customHeight="1" x14ac:dyDescent="0.25">
      <c r="A105" s="1"/>
      <c r="B105" s="47" t="s">
        <v>5</v>
      </c>
      <c r="C105" s="47"/>
      <c r="D105" s="47"/>
      <c r="E105" s="3" t="s">
        <v>6</v>
      </c>
      <c r="F105" s="5">
        <v>43830</v>
      </c>
    </row>
    <row r="106" spans="1:6" ht="25.5" customHeight="1" x14ac:dyDescent="0.25">
      <c r="A106" s="1"/>
      <c r="B106" s="47" t="s">
        <v>7</v>
      </c>
      <c r="C106" s="47"/>
      <c r="D106" s="47"/>
      <c r="E106" s="3"/>
      <c r="F106" s="4"/>
    </row>
    <row r="107" spans="1:6" ht="39.75" customHeight="1" x14ac:dyDescent="0.25">
      <c r="A107" s="6" t="s">
        <v>8</v>
      </c>
      <c r="B107" s="6" t="s">
        <v>9</v>
      </c>
      <c r="C107" s="6" t="s">
        <v>10</v>
      </c>
      <c r="D107" s="7" t="s">
        <v>11</v>
      </c>
      <c r="E107" s="7" t="s">
        <v>12</v>
      </c>
      <c r="F107" s="7" t="s">
        <v>13</v>
      </c>
    </row>
    <row r="108" spans="1:6" ht="24.95" customHeight="1" x14ac:dyDescent="0.25">
      <c r="A108" s="13" t="s">
        <v>126</v>
      </c>
      <c r="B108" s="9" t="s">
        <v>123</v>
      </c>
      <c r="C108" s="10">
        <v>1</v>
      </c>
      <c r="D108" s="11">
        <v>1048.07</v>
      </c>
      <c r="E108" s="12" t="s">
        <v>16</v>
      </c>
      <c r="F108" s="11">
        <f t="shared" si="1"/>
        <v>1048.07</v>
      </c>
    </row>
    <row r="109" spans="1:6" ht="24.95" customHeight="1" x14ac:dyDescent="0.25">
      <c r="A109" s="13" t="s">
        <v>127</v>
      </c>
      <c r="B109" s="9" t="s">
        <v>123</v>
      </c>
      <c r="C109" s="10">
        <v>1</v>
      </c>
      <c r="D109" s="11">
        <v>1048.07</v>
      </c>
      <c r="E109" s="12" t="s">
        <v>16</v>
      </c>
      <c r="F109" s="11">
        <f t="shared" si="1"/>
        <v>1048.07</v>
      </c>
    </row>
    <row r="110" spans="1:6" ht="24.95" customHeight="1" x14ac:dyDescent="0.25">
      <c r="A110" s="13" t="s">
        <v>128</v>
      </c>
      <c r="B110" s="9" t="s">
        <v>123</v>
      </c>
      <c r="C110" s="10">
        <v>1</v>
      </c>
      <c r="D110" s="11">
        <v>1048.07</v>
      </c>
      <c r="E110" s="12" t="s">
        <v>16</v>
      </c>
      <c r="F110" s="11">
        <f t="shared" si="1"/>
        <v>1048.07</v>
      </c>
    </row>
    <row r="111" spans="1:6" ht="24.95" customHeight="1" x14ac:dyDescent="0.25">
      <c r="A111" s="13" t="s">
        <v>129</v>
      </c>
      <c r="B111" s="9" t="s">
        <v>123</v>
      </c>
      <c r="C111" s="10">
        <v>1</v>
      </c>
      <c r="D111" s="11">
        <v>1048.07</v>
      </c>
      <c r="E111" s="12" t="s">
        <v>16</v>
      </c>
      <c r="F111" s="11">
        <f t="shared" si="1"/>
        <v>1048.07</v>
      </c>
    </row>
    <row r="112" spans="1:6" ht="24.95" customHeight="1" x14ac:dyDescent="0.25">
      <c r="A112" s="13" t="s">
        <v>130</v>
      </c>
      <c r="B112" s="9" t="s">
        <v>131</v>
      </c>
      <c r="C112" s="10">
        <v>1</v>
      </c>
      <c r="D112" s="11">
        <v>310.45999999999998</v>
      </c>
      <c r="E112" s="12" t="s">
        <v>16</v>
      </c>
      <c r="F112" s="11">
        <f t="shared" si="1"/>
        <v>310.45999999999998</v>
      </c>
    </row>
    <row r="113" spans="1:6" ht="24.95" customHeight="1" x14ac:dyDescent="0.25">
      <c r="A113" s="13" t="s">
        <v>132</v>
      </c>
      <c r="B113" s="9" t="s">
        <v>131</v>
      </c>
      <c r="C113" s="10">
        <v>1</v>
      </c>
      <c r="D113" s="11">
        <v>310.45999999999998</v>
      </c>
      <c r="E113" s="12" t="s">
        <v>16</v>
      </c>
      <c r="F113" s="11">
        <f t="shared" si="1"/>
        <v>310.45999999999998</v>
      </c>
    </row>
    <row r="114" spans="1:6" ht="24.95" customHeight="1" x14ac:dyDescent="0.25">
      <c r="A114" s="13" t="s">
        <v>133</v>
      </c>
      <c r="B114" s="9" t="s">
        <v>131</v>
      </c>
      <c r="C114" s="10">
        <v>1</v>
      </c>
      <c r="D114" s="11">
        <v>310.45999999999998</v>
      </c>
      <c r="E114" s="12" t="s">
        <v>16</v>
      </c>
      <c r="F114" s="11">
        <f t="shared" si="1"/>
        <v>310.45999999999998</v>
      </c>
    </row>
    <row r="115" spans="1:6" ht="24.95" customHeight="1" x14ac:dyDescent="0.25">
      <c r="A115" s="13" t="s">
        <v>134</v>
      </c>
      <c r="B115" s="9" t="s">
        <v>131</v>
      </c>
      <c r="C115" s="10">
        <v>1</v>
      </c>
      <c r="D115" s="11">
        <v>310.45999999999998</v>
      </c>
      <c r="E115" s="12" t="s">
        <v>16</v>
      </c>
      <c r="F115" s="11">
        <f t="shared" si="1"/>
        <v>310.45999999999998</v>
      </c>
    </row>
    <row r="116" spans="1:6" ht="24.95" customHeight="1" x14ac:dyDescent="0.25">
      <c r="A116" s="13" t="s">
        <v>135</v>
      </c>
      <c r="B116" s="9" t="s">
        <v>131</v>
      </c>
      <c r="C116" s="10">
        <v>1</v>
      </c>
      <c r="D116" s="11">
        <v>310.45999999999998</v>
      </c>
      <c r="E116" s="12" t="s">
        <v>16</v>
      </c>
      <c r="F116" s="11">
        <f t="shared" si="1"/>
        <v>310.45999999999998</v>
      </c>
    </row>
    <row r="117" spans="1:6" ht="24.95" customHeight="1" x14ac:dyDescent="0.25">
      <c r="A117" s="13" t="s">
        <v>136</v>
      </c>
      <c r="B117" s="9" t="s">
        <v>131</v>
      </c>
      <c r="C117" s="10">
        <v>1</v>
      </c>
      <c r="D117" s="11">
        <v>310.45999999999998</v>
      </c>
      <c r="E117" s="12" t="s">
        <v>16</v>
      </c>
      <c r="F117" s="11">
        <f t="shared" si="1"/>
        <v>310.45999999999998</v>
      </c>
    </row>
    <row r="118" spans="1:6" ht="24.95" customHeight="1" x14ac:dyDescent="0.25">
      <c r="A118" s="13" t="s">
        <v>137</v>
      </c>
      <c r="B118" s="9" t="s">
        <v>131</v>
      </c>
      <c r="C118" s="10">
        <v>1</v>
      </c>
      <c r="D118" s="11">
        <v>308.70999999999998</v>
      </c>
      <c r="E118" s="12" t="s">
        <v>16</v>
      </c>
      <c r="F118" s="11">
        <f t="shared" si="1"/>
        <v>308.70999999999998</v>
      </c>
    </row>
    <row r="119" spans="1:6" ht="24.95" customHeight="1" x14ac:dyDescent="0.25">
      <c r="A119" s="13" t="s">
        <v>138</v>
      </c>
      <c r="B119" s="9" t="s">
        <v>131</v>
      </c>
      <c r="C119" s="10">
        <v>1</v>
      </c>
      <c r="D119" s="11">
        <v>308.70999999999998</v>
      </c>
      <c r="E119" s="12" t="s">
        <v>16</v>
      </c>
      <c r="F119" s="11">
        <f t="shared" si="1"/>
        <v>308.70999999999998</v>
      </c>
    </row>
    <row r="120" spans="1:6" ht="24.95" customHeight="1" x14ac:dyDescent="0.25">
      <c r="A120" s="13" t="s">
        <v>139</v>
      </c>
      <c r="B120" s="9" t="s">
        <v>131</v>
      </c>
      <c r="C120" s="10">
        <v>1</v>
      </c>
      <c r="D120" s="11">
        <v>308.70999999999998</v>
      </c>
      <c r="E120" s="12" t="s">
        <v>16</v>
      </c>
      <c r="F120" s="11">
        <f t="shared" si="1"/>
        <v>308.70999999999998</v>
      </c>
    </row>
    <row r="121" spans="1:6" ht="24.95" customHeight="1" x14ac:dyDescent="0.25">
      <c r="A121" s="13" t="s">
        <v>140</v>
      </c>
      <c r="B121" s="9" t="s">
        <v>141</v>
      </c>
      <c r="C121" s="10">
        <v>1</v>
      </c>
      <c r="D121" s="11">
        <v>343.97</v>
      </c>
      <c r="E121" s="12" t="s">
        <v>16</v>
      </c>
      <c r="F121" s="11">
        <f t="shared" si="1"/>
        <v>343.97</v>
      </c>
    </row>
    <row r="122" spans="1:6" ht="24.95" customHeight="1" x14ac:dyDescent="0.25">
      <c r="A122" s="13" t="s">
        <v>142</v>
      </c>
      <c r="B122" s="9" t="s">
        <v>141</v>
      </c>
      <c r="C122" s="10">
        <v>1</v>
      </c>
      <c r="D122" s="11">
        <v>343.97</v>
      </c>
      <c r="E122" s="12" t="s">
        <v>16</v>
      </c>
      <c r="F122" s="11">
        <f t="shared" si="1"/>
        <v>343.97</v>
      </c>
    </row>
    <row r="123" spans="1:6" ht="24.95" customHeight="1" x14ac:dyDescent="0.25">
      <c r="A123" s="13" t="s">
        <v>143</v>
      </c>
      <c r="B123" s="9" t="s">
        <v>141</v>
      </c>
      <c r="C123" s="10">
        <v>1</v>
      </c>
      <c r="D123" s="11">
        <v>343.97</v>
      </c>
      <c r="E123" s="12" t="s">
        <v>16</v>
      </c>
      <c r="F123" s="11">
        <f t="shared" si="1"/>
        <v>343.97</v>
      </c>
    </row>
    <row r="124" spans="1:6" ht="24.95" customHeight="1" x14ac:dyDescent="0.25">
      <c r="A124" s="13" t="s">
        <v>144</v>
      </c>
      <c r="B124" s="9" t="s">
        <v>145</v>
      </c>
      <c r="C124" s="10">
        <v>1</v>
      </c>
      <c r="D124" s="11">
        <v>300</v>
      </c>
      <c r="E124" s="12" t="s">
        <v>16</v>
      </c>
      <c r="F124" s="11">
        <f t="shared" si="1"/>
        <v>300</v>
      </c>
    </row>
    <row r="125" spans="1:6" ht="24.95" customHeight="1" x14ac:dyDescent="0.25">
      <c r="A125" s="13" t="s">
        <v>146</v>
      </c>
      <c r="B125" s="9" t="s">
        <v>145</v>
      </c>
      <c r="C125" s="10">
        <v>1</v>
      </c>
      <c r="D125" s="11">
        <v>300</v>
      </c>
      <c r="E125" s="12" t="s">
        <v>16</v>
      </c>
      <c r="F125" s="11">
        <f t="shared" si="1"/>
        <v>300</v>
      </c>
    </row>
    <row r="126" spans="1:6" ht="24.95" customHeight="1" x14ac:dyDescent="0.25">
      <c r="A126" s="13" t="s">
        <v>147</v>
      </c>
      <c r="B126" s="9" t="s">
        <v>145</v>
      </c>
      <c r="C126" s="10">
        <v>1</v>
      </c>
      <c r="D126" s="11">
        <v>300</v>
      </c>
      <c r="E126" s="12" t="s">
        <v>16</v>
      </c>
      <c r="F126" s="11">
        <f t="shared" si="1"/>
        <v>300</v>
      </c>
    </row>
    <row r="127" spans="1:6" ht="25.5" customHeight="1" x14ac:dyDescent="0.25">
      <c r="A127" s="1"/>
      <c r="B127" s="48" t="s">
        <v>0</v>
      </c>
      <c r="C127" s="48"/>
      <c r="D127" s="48"/>
      <c r="E127" s="48"/>
      <c r="F127" s="48"/>
    </row>
    <row r="128" spans="1:6" ht="25.5" customHeight="1" x14ac:dyDescent="0.25">
      <c r="A128" s="1"/>
      <c r="B128" s="47" t="s">
        <v>1</v>
      </c>
      <c r="C128" s="47"/>
      <c r="D128" s="47"/>
      <c r="E128" s="3"/>
      <c r="F128" s="4"/>
    </row>
    <row r="129" spans="1:6" ht="25.5" customHeight="1" x14ac:dyDescent="0.25">
      <c r="A129" s="1"/>
      <c r="B129" s="47" t="s">
        <v>2</v>
      </c>
      <c r="C129" s="47"/>
      <c r="D129" s="47"/>
      <c r="E129" s="3" t="s">
        <v>3</v>
      </c>
      <c r="F129" s="3" t="s">
        <v>148</v>
      </c>
    </row>
    <row r="130" spans="1:6" ht="25.5" customHeight="1" x14ac:dyDescent="0.25">
      <c r="A130" s="1"/>
      <c r="B130" s="47" t="s">
        <v>5</v>
      </c>
      <c r="C130" s="47"/>
      <c r="D130" s="47"/>
      <c r="E130" s="3" t="s">
        <v>6</v>
      </c>
      <c r="F130" s="5">
        <v>43830</v>
      </c>
    </row>
    <row r="131" spans="1:6" ht="25.5" customHeight="1" x14ac:dyDescent="0.25">
      <c r="A131" s="1"/>
      <c r="B131" s="47" t="s">
        <v>7</v>
      </c>
      <c r="C131" s="47"/>
      <c r="D131" s="47"/>
      <c r="E131" s="3"/>
      <c r="F131" s="4"/>
    </row>
    <row r="132" spans="1:6" ht="39.75" customHeight="1" x14ac:dyDescent="0.25">
      <c r="A132" s="6" t="s">
        <v>8</v>
      </c>
      <c r="B132" s="6" t="s">
        <v>9</v>
      </c>
      <c r="C132" s="6" t="s">
        <v>10</v>
      </c>
      <c r="D132" s="7" t="s">
        <v>11</v>
      </c>
      <c r="E132" s="7" t="s">
        <v>12</v>
      </c>
      <c r="F132" s="7" t="s">
        <v>13</v>
      </c>
    </row>
    <row r="133" spans="1:6" ht="24.95" customHeight="1" x14ac:dyDescent="0.25">
      <c r="A133" s="13" t="s">
        <v>149</v>
      </c>
      <c r="B133" s="9" t="s">
        <v>145</v>
      </c>
      <c r="C133" s="10">
        <v>1</v>
      </c>
      <c r="D133" s="11">
        <v>300</v>
      </c>
      <c r="E133" s="12" t="s">
        <v>16</v>
      </c>
      <c r="F133" s="11">
        <f t="shared" si="1"/>
        <v>300</v>
      </c>
    </row>
    <row r="134" spans="1:6" ht="24.95" customHeight="1" x14ac:dyDescent="0.25">
      <c r="A134" s="13" t="s">
        <v>150</v>
      </c>
      <c r="B134" s="9" t="s">
        <v>145</v>
      </c>
      <c r="C134" s="10">
        <v>1</v>
      </c>
      <c r="D134" s="11">
        <v>300</v>
      </c>
      <c r="E134" s="12" t="s">
        <v>16</v>
      </c>
      <c r="F134" s="11">
        <f t="shared" si="1"/>
        <v>300</v>
      </c>
    </row>
    <row r="135" spans="1:6" ht="24.95" customHeight="1" x14ac:dyDescent="0.25">
      <c r="A135" s="13" t="s">
        <v>151</v>
      </c>
      <c r="B135" s="9" t="s">
        <v>145</v>
      </c>
      <c r="C135" s="10">
        <v>1</v>
      </c>
      <c r="D135" s="11">
        <v>300</v>
      </c>
      <c r="E135" s="12" t="s">
        <v>16</v>
      </c>
      <c r="F135" s="11">
        <f t="shared" si="1"/>
        <v>300</v>
      </c>
    </row>
    <row r="136" spans="1:6" ht="24.95" customHeight="1" x14ac:dyDescent="0.25">
      <c r="A136" s="13" t="s">
        <v>152</v>
      </c>
      <c r="B136" s="9" t="s">
        <v>145</v>
      </c>
      <c r="C136" s="10">
        <v>1</v>
      </c>
      <c r="D136" s="11">
        <v>300</v>
      </c>
      <c r="E136" s="12" t="s">
        <v>16</v>
      </c>
      <c r="F136" s="11">
        <f t="shared" si="1"/>
        <v>300</v>
      </c>
    </row>
    <row r="137" spans="1:6" ht="24.95" customHeight="1" x14ac:dyDescent="0.25">
      <c r="A137" s="13" t="s">
        <v>153</v>
      </c>
      <c r="B137" s="9" t="s">
        <v>145</v>
      </c>
      <c r="C137" s="10">
        <v>1</v>
      </c>
      <c r="D137" s="11">
        <v>300</v>
      </c>
      <c r="E137" s="12" t="s">
        <v>16</v>
      </c>
      <c r="F137" s="11">
        <f t="shared" si="1"/>
        <v>300</v>
      </c>
    </row>
    <row r="138" spans="1:6" ht="24.95" customHeight="1" x14ac:dyDescent="0.25">
      <c r="A138" s="13" t="s">
        <v>154</v>
      </c>
      <c r="B138" s="9" t="s">
        <v>100</v>
      </c>
      <c r="C138" s="10">
        <v>1</v>
      </c>
      <c r="D138" s="11">
        <v>1200</v>
      </c>
      <c r="E138" s="12" t="s">
        <v>16</v>
      </c>
      <c r="F138" s="11">
        <f t="shared" si="1"/>
        <v>1200</v>
      </c>
    </row>
    <row r="139" spans="1:6" ht="24.95" customHeight="1" x14ac:dyDescent="0.25">
      <c r="A139" s="8"/>
      <c r="B139" s="9" t="s">
        <v>155</v>
      </c>
      <c r="C139" s="10">
        <v>1</v>
      </c>
      <c r="D139" s="11">
        <v>285560.40999999997</v>
      </c>
      <c r="E139" s="12" t="s">
        <v>16</v>
      </c>
      <c r="F139" s="11">
        <f t="shared" si="1"/>
        <v>285560.40999999997</v>
      </c>
    </row>
    <row r="140" spans="1:6" ht="24.95" customHeight="1" x14ac:dyDescent="0.25">
      <c r="A140" s="13" t="s">
        <v>156</v>
      </c>
      <c r="B140" s="9" t="s">
        <v>157</v>
      </c>
      <c r="C140" s="10">
        <v>1</v>
      </c>
      <c r="D140" s="11">
        <v>226.09</v>
      </c>
      <c r="E140" s="12" t="s">
        <v>16</v>
      </c>
      <c r="F140" s="11">
        <f t="shared" si="1"/>
        <v>226.09</v>
      </c>
    </row>
    <row r="141" spans="1:6" ht="24.95" customHeight="1" x14ac:dyDescent="0.25">
      <c r="A141" s="13" t="s">
        <v>158</v>
      </c>
      <c r="B141" s="9" t="s">
        <v>159</v>
      </c>
      <c r="C141" s="10">
        <v>1</v>
      </c>
      <c r="D141" s="11">
        <v>417.39</v>
      </c>
      <c r="E141" s="12" t="s">
        <v>16</v>
      </c>
      <c r="F141" s="11">
        <f t="shared" si="1"/>
        <v>417.39</v>
      </c>
    </row>
    <row r="142" spans="1:6" ht="24.95" customHeight="1" x14ac:dyDescent="0.25">
      <c r="A142" s="13" t="s">
        <v>160</v>
      </c>
      <c r="B142" s="9" t="s">
        <v>161</v>
      </c>
      <c r="C142" s="10">
        <v>1</v>
      </c>
      <c r="D142" s="11">
        <v>1500</v>
      </c>
      <c r="E142" s="12" t="s">
        <v>16</v>
      </c>
      <c r="F142" s="11">
        <f t="shared" si="1"/>
        <v>1500</v>
      </c>
    </row>
    <row r="143" spans="1:6" ht="24.95" customHeight="1" x14ac:dyDescent="0.25">
      <c r="A143" s="13" t="s">
        <v>162</v>
      </c>
      <c r="B143" s="9" t="s">
        <v>161</v>
      </c>
      <c r="C143" s="10">
        <v>1</v>
      </c>
      <c r="D143" s="11">
        <v>1500</v>
      </c>
      <c r="E143" s="12" t="s">
        <v>16</v>
      </c>
      <c r="F143" s="11">
        <f t="shared" si="1"/>
        <v>1500</v>
      </c>
    </row>
    <row r="144" spans="1:6" ht="24.95" customHeight="1" x14ac:dyDescent="0.25">
      <c r="A144" s="13" t="s">
        <v>163</v>
      </c>
      <c r="B144" s="9" t="s">
        <v>164</v>
      </c>
      <c r="C144" s="10">
        <v>1</v>
      </c>
      <c r="D144" s="11">
        <v>3620.69</v>
      </c>
      <c r="E144" s="12" t="s">
        <v>16</v>
      </c>
      <c r="F144" s="11">
        <f t="shared" si="1"/>
        <v>3620.69</v>
      </c>
    </row>
    <row r="145" spans="1:6" ht="24.95" customHeight="1" x14ac:dyDescent="0.25">
      <c r="A145" s="13" t="s">
        <v>165</v>
      </c>
      <c r="B145" s="9" t="s">
        <v>166</v>
      </c>
      <c r="C145" s="10">
        <v>1</v>
      </c>
      <c r="D145" s="11">
        <v>269.57</v>
      </c>
      <c r="E145" s="12" t="s">
        <v>16</v>
      </c>
      <c r="F145" s="11">
        <f t="shared" si="1"/>
        <v>269.57</v>
      </c>
    </row>
    <row r="146" spans="1:6" ht="24.95" customHeight="1" x14ac:dyDescent="0.25">
      <c r="A146" s="8" t="s">
        <v>167</v>
      </c>
      <c r="B146" s="9" t="s">
        <v>168</v>
      </c>
      <c r="C146" s="10">
        <v>1</v>
      </c>
      <c r="D146" s="11">
        <v>26218.49</v>
      </c>
      <c r="E146" s="12" t="s">
        <v>16</v>
      </c>
      <c r="F146" s="11">
        <f t="shared" si="1"/>
        <v>26218.49</v>
      </c>
    </row>
    <row r="147" spans="1:6" ht="24.95" customHeight="1" x14ac:dyDescent="0.25">
      <c r="A147" s="10" t="s">
        <v>169</v>
      </c>
      <c r="B147" s="9" t="s">
        <v>170</v>
      </c>
      <c r="C147" s="10">
        <v>1</v>
      </c>
      <c r="D147" s="11">
        <v>23500</v>
      </c>
      <c r="E147" s="12" t="s">
        <v>16</v>
      </c>
      <c r="F147" s="11">
        <f t="shared" si="1"/>
        <v>23500</v>
      </c>
    </row>
    <row r="148" spans="1:6" ht="24.95" customHeight="1" x14ac:dyDescent="0.25">
      <c r="A148" s="10" t="s">
        <v>171</v>
      </c>
      <c r="B148" s="9" t="s">
        <v>172</v>
      </c>
      <c r="C148" s="10">
        <v>1</v>
      </c>
      <c r="D148" s="17">
        <v>2543.1</v>
      </c>
      <c r="E148" s="12" t="s">
        <v>16</v>
      </c>
      <c r="F148" s="11">
        <f t="shared" si="1"/>
        <v>2543.1</v>
      </c>
    </row>
    <row r="149" spans="1:6" ht="24.95" customHeight="1" x14ac:dyDescent="0.25">
      <c r="A149" s="8" t="s">
        <v>173</v>
      </c>
      <c r="B149" s="9" t="s">
        <v>174</v>
      </c>
      <c r="C149" s="10">
        <v>1</v>
      </c>
      <c r="D149" s="11">
        <v>13787.380000000001</v>
      </c>
      <c r="E149" s="12" t="s">
        <v>16</v>
      </c>
      <c r="F149" s="11">
        <f t="shared" si="1"/>
        <v>13787.380000000001</v>
      </c>
    </row>
    <row r="150" spans="1:6" ht="24.95" customHeight="1" x14ac:dyDescent="0.25">
      <c r="A150" s="19" t="s">
        <v>175</v>
      </c>
      <c r="B150" s="20" t="s">
        <v>176</v>
      </c>
      <c r="C150" s="10">
        <v>1</v>
      </c>
      <c r="D150" s="19">
        <f>6723.02/2</f>
        <v>3361.51</v>
      </c>
      <c r="E150" s="12" t="s">
        <v>16</v>
      </c>
      <c r="F150" s="11">
        <f t="shared" si="1"/>
        <v>3361.51</v>
      </c>
    </row>
    <row r="151" spans="1:6" ht="24.95" customHeight="1" x14ac:dyDescent="0.25">
      <c r="A151" s="19" t="s">
        <v>177</v>
      </c>
      <c r="B151" s="20" t="s">
        <v>176</v>
      </c>
      <c r="C151" s="10">
        <v>1</v>
      </c>
      <c r="D151" s="19">
        <f>6723.02/2</f>
        <v>3361.51</v>
      </c>
      <c r="E151" s="12" t="s">
        <v>16</v>
      </c>
      <c r="F151" s="11">
        <f t="shared" si="1"/>
        <v>3361.51</v>
      </c>
    </row>
    <row r="152" spans="1:6" ht="25.5" customHeight="1" x14ac:dyDescent="0.25">
      <c r="A152" s="1"/>
      <c r="B152" s="48" t="s">
        <v>0</v>
      </c>
      <c r="C152" s="48"/>
      <c r="D152" s="48"/>
      <c r="E152" s="48"/>
      <c r="F152" s="48"/>
    </row>
    <row r="153" spans="1:6" ht="25.5" customHeight="1" x14ac:dyDescent="0.25">
      <c r="A153" s="1"/>
      <c r="B153" s="47" t="s">
        <v>1</v>
      </c>
      <c r="C153" s="47"/>
      <c r="D153" s="47"/>
      <c r="E153" s="3"/>
      <c r="F153" s="4"/>
    </row>
    <row r="154" spans="1:6" ht="25.5" customHeight="1" x14ac:dyDescent="0.25">
      <c r="A154" s="1"/>
      <c r="B154" s="47" t="s">
        <v>2</v>
      </c>
      <c r="C154" s="47"/>
      <c r="D154" s="47"/>
      <c r="E154" s="3" t="s">
        <v>3</v>
      </c>
      <c r="F154" s="3" t="s">
        <v>178</v>
      </c>
    </row>
    <row r="155" spans="1:6" ht="25.5" customHeight="1" x14ac:dyDescent="0.25">
      <c r="A155" s="1"/>
      <c r="B155" s="47" t="s">
        <v>5</v>
      </c>
      <c r="C155" s="47"/>
      <c r="D155" s="47"/>
      <c r="E155" s="3" t="s">
        <v>6</v>
      </c>
      <c r="F155" s="5">
        <v>43830</v>
      </c>
    </row>
    <row r="156" spans="1:6" ht="25.5" customHeight="1" x14ac:dyDescent="0.25">
      <c r="A156" s="1"/>
      <c r="B156" s="47" t="s">
        <v>7</v>
      </c>
      <c r="C156" s="47"/>
      <c r="D156" s="47"/>
      <c r="E156" s="3"/>
      <c r="F156" s="4"/>
    </row>
    <row r="157" spans="1:6" ht="39.75" customHeight="1" x14ac:dyDescent="0.25">
      <c r="A157" s="6" t="s">
        <v>8</v>
      </c>
      <c r="B157" s="6" t="s">
        <v>9</v>
      </c>
      <c r="C157" s="6" t="s">
        <v>10</v>
      </c>
      <c r="D157" s="7" t="s">
        <v>11</v>
      </c>
      <c r="E157" s="7" t="s">
        <v>12</v>
      </c>
      <c r="F157" s="7" t="s">
        <v>13</v>
      </c>
    </row>
    <row r="158" spans="1:6" ht="24.95" customHeight="1" x14ac:dyDescent="0.25">
      <c r="A158" s="12" t="s">
        <v>179</v>
      </c>
      <c r="B158" s="9" t="s">
        <v>180</v>
      </c>
      <c r="C158" s="10">
        <v>1</v>
      </c>
      <c r="D158" s="11">
        <v>12999</v>
      </c>
      <c r="E158" s="12" t="s">
        <v>16</v>
      </c>
      <c r="F158" s="11">
        <f t="shared" si="1"/>
        <v>12999</v>
      </c>
    </row>
    <row r="159" spans="1:6" ht="24.95" customHeight="1" x14ac:dyDescent="0.25">
      <c r="A159" s="12" t="s">
        <v>181</v>
      </c>
      <c r="B159" s="9" t="s">
        <v>182</v>
      </c>
      <c r="C159" s="10">
        <v>1</v>
      </c>
      <c r="D159" s="11">
        <v>1592.26</v>
      </c>
      <c r="E159" s="12" t="s">
        <v>16</v>
      </c>
      <c r="F159" s="11">
        <f t="shared" si="1"/>
        <v>1592.26</v>
      </c>
    </row>
    <row r="160" spans="1:6" ht="24.95" customHeight="1" x14ac:dyDescent="0.25">
      <c r="A160" s="12" t="s">
        <v>183</v>
      </c>
      <c r="B160" s="9" t="s">
        <v>184</v>
      </c>
      <c r="C160" s="10">
        <v>1</v>
      </c>
      <c r="D160" s="11">
        <v>3620.09</v>
      </c>
      <c r="E160" s="12" t="s">
        <v>16</v>
      </c>
      <c r="F160" s="11">
        <f t="shared" si="1"/>
        <v>3620.09</v>
      </c>
    </row>
    <row r="161" spans="1:6" ht="24.95" customHeight="1" x14ac:dyDescent="0.25">
      <c r="A161" s="12" t="s">
        <v>185</v>
      </c>
      <c r="B161" s="9" t="s">
        <v>184</v>
      </c>
      <c r="C161" s="10">
        <v>1</v>
      </c>
      <c r="D161" s="11">
        <v>3620.09</v>
      </c>
      <c r="E161" s="12" t="s">
        <v>16</v>
      </c>
      <c r="F161" s="11">
        <f t="shared" si="1"/>
        <v>3620.09</v>
      </c>
    </row>
    <row r="162" spans="1:6" ht="24.95" customHeight="1" x14ac:dyDescent="0.25">
      <c r="A162" s="10" t="s">
        <v>186</v>
      </c>
      <c r="B162" s="9" t="s">
        <v>187</v>
      </c>
      <c r="C162" s="21">
        <v>1</v>
      </c>
      <c r="D162" s="11">
        <v>10433.92</v>
      </c>
      <c r="E162" s="12" t="s">
        <v>16</v>
      </c>
      <c r="F162" s="11">
        <f t="shared" si="1"/>
        <v>10433.92</v>
      </c>
    </row>
    <row r="163" spans="1:6" ht="24.95" customHeight="1" x14ac:dyDescent="0.25">
      <c r="A163" s="10" t="s">
        <v>188</v>
      </c>
      <c r="B163" s="9" t="s">
        <v>187</v>
      </c>
      <c r="C163" s="10">
        <v>1</v>
      </c>
      <c r="D163" s="11">
        <v>10433.92</v>
      </c>
      <c r="E163" s="12" t="s">
        <v>16</v>
      </c>
      <c r="F163" s="11">
        <f t="shared" si="1"/>
        <v>10433.92</v>
      </c>
    </row>
    <row r="164" spans="1:6" ht="24.95" customHeight="1" x14ac:dyDescent="0.25">
      <c r="A164" s="10" t="s">
        <v>189</v>
      </c>
      <c r="B164" s="9" t="s">
        <v>187</v>
      </c>
      <c r="C164" s="10">
        <v>1</v>
      </c>
      <c r="D164" s="11">
        <v>10433.92</v>
      </c>
      <c r="E164" s="12" t="s">
        <v>16</v>
      </c>
      <c r="F164" s="11">
        <f t="shared" si="1"/>
        <v>10433.92</v>
      </c>
    </row>
    <row r="165" spans="1:6" ht="24.95" customHeight="1" x14ac:dyDescent="0.25">
      <c r="A165" s="10" t="s">
        <v>190</v>
      </c>
      <c r="B165" s="9" t="s">
        <v>187</v>
      </c>
      <c r="C165" s="21">
        <v>1</v>
      </c>
      <c r="D165" s="11">
        <v>10433.92</v>
      </c>
      <c r="E165" s="12" t="s">
        <v>16</v>
      </c>
      <c r="F165" s="11">
        <f t="shared" si="1"/>
        <v>10433.92</v>
      </c>
    </row>
    <row r="166" spans="1:6" ht="24.95" customHeight="1" x14ac:dyDescent="0.25">
      <c r="A166" s="10" t="s">
        <v>191</v>
      </c>
      <c r="B166" s="9" t="s">
        <v>187</v>
      </c>
      <c r="C166" s="10">
        <v>1</v>
      </c>
      <c r="D166" s="11">
        <v>10433.92</v>
      </c>
      <c r="E166" s="12" t="s">
        <v>16</v>
      </c>
      <c r="F166" s="11">
        <f t="shared" si="1"/>
        <v>10433.92</v>
      </c>
    </row>
    <row r="167" spans="1:6" ht="24.95" customHeight="1" x14ac:dyDescent="0.25">
      <c r="A167" s="8" t="s">
        <v>192</v>
      </c>
      <c r="B167" s="9" t="s">
        <v>193</v>
      </c>
      <c r="C167" s="10">
        <v>1</v>
      </c>
      <c r="D167" s="11">
        <v>13370.57</v>
      </c>
      <c r="E167" s="12" t="s">
        <v>16</v>
      </c>
      <c r="F167" s="11">
        <f t="shared" si="1"/>
        <v>13370.57</v>
      </c>
    </row>
    <row r="168" spans="1:6" ht="24.95" customHeight="1" x14ac:dyDescent="0.25">
      <c r="A168" s="10" t="s">
        <v>194</v>
      </c>
      <c r="B168" s="9" t="s">
        <v>195</v>
      </c>
      <c r="C168" s="21">
        <v>1</v>
      </c>
      <c r="D168" s="11">
        <v>9200</v>
      </c>
      <c r="E168" s="12" t="s">
        <v>16</v>
      </c>
      <c r="F168" s="11">
        <f t="shared" si="1"/>
        <v>9200</v>
      </c>
    </row>
    <row r="169" spans="1:6" ht="24.95" customHeight="1" x14ac:dyDescent="0.25">
      <c r="A169" s="8" t="s">
        <v>196</v>
      </c>
      <c r="B169" s="9" t="s">
        <v>197</v>
      </c>
      <c r="C169" s="10">
        <v>1</v>
      </c>
      <c r="D169" s="11">
        <v>10689.66</v>
      </c>
      <c r="E169" s="12" t="s">
        <v>16</v>
      </c>
      <c r="F169" s="11">
        <f t="shared" si="1"/>
        <v>10689.66</v>
      </c>
    </row>
    <row r="170" spans="1:6" ht="24.95" customHeight="1" x14ac:dyDescent="0.25">
      <c r="A170" s="8" t="s">
        <v>198</v>
      </c>
      <c r="B170" s="9" t="s">
        <v>199</v>
      </c>
      <c r="C170" s="21">
        <v>1</v>
      </c>
      <c r="D170" s="11">
        <v>1370.69</v>
      </c>
      <c r="E170" s="12" t="s">
        <v>16</v>
      </c>
      <c r="F170" s="11">
        <f t="shared" si="1"/>
        <v>1370.69</v>
      </c>
    </row>
    <row r="171" spans="1:6" ht="24.95" customHeight="1" x14ac:dyDescent="0.25">
      <c r="A171" s="8" t="s">
        <v>200</v>
      </c>
      <c r="B171" s="9" t="s">
        <v>199</v>
      </c>
      <c r="C171" s="21">
        <v>1</v>
      </c>
      <c r="D171" s="11">
        <v>1370.69</v>
      </c>
      <c r="E171" s="12" t="s">
        <v>16</v>
      </c>
      <c r="F171" s="11">
        <f t="shared" ref="F171:F258" si="2">D171*C171</f>
        <v>1370.69</v>
      </c>
    </row>
    <row r="172" spans="1:6" ht="24.95" customHeight="1" x14ac:dyDescent="0.25">
      <c r="A172" s="8" t="s">
        <v>201</v>
      </c>
      <c r="B172" s="9" t="s">
        <v>199</v>
      </c>
      <c r="C172" s="21">
        <v>1</v>
      </c>
      <c r="D172" s="11">
        <v>1370.69</v>
      </c>
      <c r="E172" s="12" t="s">
        <v>16</v>
      </c>
      <c r="F172" s="11">
        <f t="shared" si="2"/>
        <v>1370.69</v>
      </c>
    </row>
    <row r="173" spans="1:6" ht="24.95" customHeight="1" x14ac:dyDescent="0.25">
      <c r="A173" s="8" t="s">
        <v>202</v>
      </c>
      <c r="B173" s="9" t="s">
        <v>199</v>
      </c>
      <c r="C173" s="21">
        <v>1</v>
      </c>
      <c r="D173" s="11">
        <v>1370.69</v>
      </c>
      <c r="E173" s="12" t="s">
        <v>16</v>
      </c>
      <c r="F173" s="11">
        <f t="shared" si="2"/>
        <v>1370.69</v>
      </c>
    </row>
    <row r="174" spans="1:6" ht="24.95" customHeight="1" x14ac:dyDescent="0.25">
      <c r="A174" s="13" t="s">
        <v>203</v>
      </c>
      <c r="B174" s="9" t="s">
        <v>204</v>
      </c>
      <c r="C174" s="10">
        <v>1</v>
      </c>
      <c r="D174" s="11">
        <v>673.41</v>
      </c>
      <c r="E174" s="12" t="s">
        <v>16</v>
      </c>
      <c r="F174" s="11">
        <f t="shared" si="2"/>
        <v>673.41</v>
      </c>
    </row>
    <row r="175" spans="1:6" ht="24.95" customHeight="1" x14ac:dyDescent="0.25">
      <c r="A175" s="13" t="s">
        <v>205</v>
      </c>
      <c r="B175" s="9" t="s">
        <v>206</v>
      </c>
      <c r="C175" s="21">
        <v>1</v>
      </c>
      <c r="D175" s="11">
        <v>1217.3900000000001</v>
      </c>
      <c r="E175" s="12" t="s">
        <v>16</v>
      </c>
      <c r="F175" s="11">
        <f t="shared" si="2"/>
        <v>1217.3900000000001</v>
      </c>
    </row>
    <row r="176" spans="1:6" ht="24.95" customHeight="1" x14ac:dyDescent="0.25">
      <c r="A176" s="13" t="s">
        <v>207</v>
      </c>
      <c r="B176" s="9" t="s">
        <v>208</v>
      </c>
      <c r="C176" s="10">
        <v>1</v>
      </c>
      <c r="D176" s="11">
        <v>3821.7400000000002</v>
      </c>
      <c r="E176" s="12" t="s">
        <v>16</v>
      </c>
      <c r="F176" s="11">
        <f t="shared" si="2"/>
        <v>3821.7400000000002</v>
      </c>
    </row>
    <row r="177" spans="1:6" ht="25.5" customHeight="1" x14ac:dyDescent="0.25">
      <c r="A177" s="1"/>
      <c r="B177" s="48" t="s">
        <v>0</v>
      </c>
      <c r="C177" s="48"/>
      <c r="D177" s="48"/>
      <c r="E177" s="48"/>
      <c r="F177" s="48"/>
    </row>
    <row r="178" spans="1:6" ht="25.5" customHeight="1" x14ac:dyDescent="0.25">
      <c r="A178" s="1"/>
      <c r="B178" s="47" t="s">
        <v>1</v>
      </c>
      <c r="C178" s="47"/>
      <c r="D178" s="47"/>
      <c r="E178" s="3"/>
      <c r="F178" s="4"/>
    </row>
    <row r="179" spans="1:6" ht="25.5" customHeight="1" x14ac:dyDescent="0.25">
      <c r="A179" s="1"/>
      <c r="B179" s="47" t="s">
        <v>2</v>
      </c>
      <c r="C179" s="47"/>
      <c r="D179" s="47"/>
      <c r="E179" s="3" t="s">
        <v>3</v>
      </c>
      <c r="F179" s="3" t="s">
        <v>209</v>
      </c>
    </row>
    <row r="180" spans="1:6" ht="25.5" customHeight="1" x14ac:dyDescent="0.25">
      <c r="A180" s="1"/>
      <c r="B180" s="47" t="s">
        <v>5</v>
      </c>
      <c r="C180" s="47"/>
      <c r="D180" s="47"/>
      <c r="E180" s="3" t="s">
        <v>6</v>
      </c>
      <c r="F180" s="5">
        <v>43830</v>
      </c>
    </row>
    <row r="181" spans="1:6" ht="25.5" customHeight="1" x14ac:dyDescent="0.25">
      <c r="A181" s="1"/>
      <c r="B181" s="47" t="s">
        <v>7</v>
      </c>
      <c r="C181" s="47"/>
      <c r="D181" s="47"/>
      <c r="E181" s="3"/>
      <c r="F181" s="4"/>
    </row>
    <row r="182" spans="1:6" ht="39.75" customHeight="1" x14ac:dyDescent="0.25">
      <c r="A182" s="6" t="s">
        <v>8</v>
      </c>
      <c r="B182" s="6" t="s">
        <v>9</v>
      </c>
      <c r="C182" s="6" t="s">
        <v>10</v>
      </c>
      <c r="D182" s="7" t="s">
        <v>11</v>
      </c>
      <c r="E182" s="7" t="s">
        <v>12</v>
      </c>
      <c r="F182" s="7" t="s">
        <v>13</v>
      </c>
    </row>
    <row r="183" spans="1:6" ht="24.95" customHeight="1" x14ac:dyDescent="0.25">
      <c r="A183" s="13" t="s">
        <v>210</v>
      </c>
      <c r="B183" s="9" t="s">
        <v>211</v>
      </c>
      <c r="C183" s="10">
        <v>1</v>
      </c>
      <c r="D183" s="11">
        <v>808.7</v>
      </c>
      <c r="E183" s="12" t="s">
        <v>16</v>
      </c>
      <c r="F183" s="11">
        <f t="shared" si="2"/>
        <v>808.7</v>
      </c>
    </row>
    <row r="184" spans="1:6" ht="24.95" customHeight="1" x14ac:dyDescent="0.25">
      <c r="A184" s="13" t="s">
        <v>212</v>
      </c>
      <c r="B184" s="9" t="s">
        <v>206</v>
      </c>
      <c r="C184" s="21">
        <v>1</v>
      </c>
      <c r="D184" s="11">
        <v>693.92</v>
      </c>
      <c r="E184" s="12" t="s">
        <v>16</v>
      </c>
      <c r="F184" s="11">
        <f t="shared" si="2"/>
        <v>693.92</v>
      </c>
    </row>
    <row r="185" spans="1:6" ht="24.95" customHeight="1" x14ac:dyDescent="0.25">
      <c r="A185" s="13" t="s">
        <v>213</v>
      </c>
      <c r="B185" s="9" t="s">
        <v>214</v>
      </c>
      <c r="C185" s="21">
        <v>1</v>
      </c>
      <c r="D185" s="11">
        <v>693.92</v>
      </c>
      <c r="E185" s="12" t="s">
        <v>16</v>
      </c>
      <c r="F185" s="11">
        <f t="shared" si="2"/>
        <v>693.92</v>
      </c>
    </row>
    <row r="186" spans="1:6" ht="24.95" customHeight="1" x14ac:dyDescent="0.25">
      <c r="A186" s="8" t="s">
        <v>215</v>
      </c>
      <c r="B186" s="9" t="s">
        <v>216</v>
      </c>
      <c r="C186" s="21">
        <v>1</v>
      </c>
      <c r="D186" s="11">
        <v>2080.84</v>
      </c>
      <c r="E186" s="12" t="s">
        <v>16</v>
      </c>
      <c r="F186" s="11">
        <f t="shared" si="2"/>
        <v>2080.84</v>
      </c>
    </row>
    <row r="187" spans="1:6" ht="24.95" customHeight="1" x14ac:dyDescent="0.25">
      <c r="A187" s="8" t="s">
        <v>215</v>
      </c>
      <c r="B187" s="9" t="s">
        <v>216</v>
      </c>
      <c r="C187" s="21">
        <v>1</v>
      </c>
      <c r="D187" s="11">
        <v>2080.84</v>
      </c>
      <c r="E187" s="12" t="s">
        <v>16</v>
      </c>
      <c r="F187" s="11">
        <f t="shared" si="2"/>
        <v>2080.84</v>
      </c>
    </row>
    <row r="188" spans="1:6" ht="24.95" customHeight="1" x14ac:dyDescent="0.25">
      <c r="A188" s="8" t="s">
        <v>217</v>
      </c>
      <c r="B188" s="9" t="s">
        <v>218</v>
      </c>
      <c r="C188" s="21">
        <v>1</v>
      </c>
      <c r="D188" s="11">
        <v>2500</v>
      </c>
      <c r="E188" s="12" t="s">
        <v>16</v>
      </c>
      <c r="F188" s="11">
        <f t="shared" si="2"/>
        <v>2500</v>
      </c>
    </row>
    <row r="189" spans="1:6" ht="24.95" customHeight="1" x14ac:dyDescent="0.25">
      <c r="A189" s="8" t="s">
        <v>217</v>
      </c>
      <c r="B189" s="9" t="s">
        <v>218</v>
      </c>
      <c r="C189" s="21">
        <v>1</v>
      </c>
      <c r="D189" s="11">
        <v>2500</v>
      </c>
      <c r="E189" s="12" t="s">
        <v>16</v>
      </c>
      <c r="F189" s="11">
        <f t="shared" si="2"/>
        <v>2500</v>
      </c>
    </row>
    <row r="190" spans="1:6" ht="24.95" customHeight="1" x14ac:dyDescent="0.25">
      <c r="A190" s="8" t="s">
        <v>219</v>
      </c>
      <c r="B190" s="9" t="s">
        <v>220</v>
      </c>
      <c r="C190" s="21">
        <v>1</v>
      </c>
      <c r="D190" s="11">
        <v>4224.1400000000003</v>
      </c>
      <c r="E190" s="12" t="s">
        <v>16</v>
      </c>
      <c r="F190" s="11">
        <f t="shared" si="2"/>
        <v>4224.1400000000003</v>
      </c>
    </row>
    <row r="191" spans="1:6" ht="24.95" customHeight="1" x14ac:dyDescent="0.25">
      <c r="A191" s="8" t="s">
        <v>221</v>
      </c>
      <c r="B191" s="9" t="s">
        <v>222</v>
      </c>
      <c r="C191" s="10">
        <v>1</v>
      </c>
      <c r="D191" s="11">
        <v>4224.1400000000003</v>
      </c>
      <c r="E191" s="12" t="s">
        <v>16</v>
      </c>
      <c r="F191" s="11">
        <f t="shared" si="2"/>
        <v>4224.1400000000003</v>
      </c>
    </row>
    <row r="192" spans="1:6" ht="24.95" customHeight="1" x14ac:dyDescent="0.25">
      <c r="A192" s="8" t="s">
        <v>223</v>
      </c>
      <c r="B192" s="9" t="s">
        <v>224</v>
      </c>
      <c r="C192" s="10">
        <v>1</v>
      </c>
      <c r="D192" s="11">
        <v>3452.59</v>
      </c>
      <c r="E192" s="12" t="s">
        <v>16</v>
      </c>
      <c r="F192" s="11">
        <f t="shared" si="2"/>
        <v>3452.59</v>
      </c>
    </row>
    <row r="193" spans="1:6" ht="24.95" customHeight="1" x14ac:dyDescent="0.25">
      <c r="A193" s="8" t="s">
        <v>225</v>
      </c>
      <c r="B193" s="9" t="s">
        <v>226</v>
      </c>
      <c r="C193" s="10">
        <v>1</v>
      </c>
      <c r="D193" s="11">
        <v>104.35000000000001</v>
      </c>
      <c r="E193" s="12" t="s">
        <v>16</v>
      </c>
      <c r="F193" s="11">
        <f t="shared" si="2"/>
        <v>104.35000000000001</v>
      </c>
    </row>
    <row r="194" spans="1:6" ht="24.95" customHeight="1" x14ac:dyDescent="0.25">
      <c r="A194" s="22" t="s">
        <v>227</v>
      </c>
      <c r="B194" s="9" t="s">
        <v>228</v>
      </c>
      <c r="C194" s="10">
        <v>1</v>
      </c>
      <c r="D194" s="11">
        <v>4741.38</v>
      </c>
      <c r="E194" s="12" t="s">
        <v>16</v>
      </c>
      <c r="F194" s="11">
        <f t="shared" si="2"/>
        <v>4741.38</v>
      </c>
    </row>
    <row r="195" spans="1:6" ht="24.95" customHeight="1" x14ac:dyDescent="0.25">
      <c r="A195" s="12" t="s">
        <v>229</v>
      </c>
      <c r="B195" s="9" t="s">
        <v>228</v>
      </c>
      <c r="C195" s="10">
        <v>1</v>
      </c>
      <c r="D195" s="11">
        <v>4741.38</v>
      </c>
      <c r="E195" s="12" t="s">
        <v>16</v>
      </c>
      <c r="F195" s="11">
        <f t="shared" si="2"/>
        <v>4741.38</v>
      </c>
    </row>
    <row r="196" spans="1:6" ht="24.95" customHeight="1" x14ac:dyDescent="0.25">
      <c r="A196" s="23" t="s">
        <v>230</v>
      </c>
      <c r="B196" s="9" t="s">
        <v>228</v>
      </c>
      <c r="C196" s="10">
        <v>1</v>
      </c>
      <c r="D196" s="11">
        <v>4741.38</v>
      </c>
      <c r="E196" s="12" t="s">
        <v>16</v>
      </c>
      <c r="F196" s="11">
        <f t="shared" si="2"/>
        <v>4741.38</v>
      </c>
    </row>
    <row r="197" spans="1:6" ht="24.95" customHeight="1" x14ac:dyDescent="0.25">
      <c r="A197" s="12" t="s">
        <v>231</v>
      </c>
      <c r="B197" s="9" t="s">
        <v>228</v>
      </c>
      <c r="C197" s="21">
        <v>1</v>
      </c>
      <c r="D197" s="11">
        <v>4741.38</v>
      </c>
      <c r="E197" s="12" t="s">
        <v>16</v>
      </c>
      <c r="F197" s="11">
        <f t="shared" si="2"/>
        <v>4741.38</v>
      </c>
    </row>
    <row r="198" spans="1:6" ht="24.95" customHeight="1" x14ac:dyDescent="0.25">
      <c r="A198" s="12" t="s">
        <v>232</v>
      </c>
      <c r="B198" s="9" t="s">
        <v>228</v>
      </c>
      <c r="C198" s="21">
        <v>1</v>
      </c>
      <c r="D198" s="11">
        <v>4741.38</v>
      </c>
      <c r="E198" s="12" t="s">
        <v>16</v>
      </c>
      <c r="F198" s="11">
        <f t="shared" si="2"/>
        <v>4741.38</v>
      </c>
    </row>
    <row r="199" spans="1:6" ht="24.95" customHeight="1" x14ac:dyDescent="0.25">
      <c r="A199" s="12" t="s">
        <v>233</v>
      </c>
      <c r="B199" s="9" t="s">
        <v>234</v>
      </c>
      <c r="C199" s="10">
        <v>1</v>
      </c>
      <c r="D199" s="11">
        <v>304</v>
      </c>
      <c r="E199" s="12" t="s">
        <v>16</v>
      </c>
      <c r="F199" s="11">
        <f t="shared" si="2"/>
        <v>304</v>
      </c>
    </row>
    <row r="200" spans="1:6" ht="24.95" customHeight="1" x14ac:dyDescent="0.25">
      <c r="A200" s="8" t="s">
        <v>235</v>
      </c>
      <c r="B200" s="9" t="s">
        <v>236</v>
      </c>
      <c r="C200" s="10">
        <v>1</v>
      </c>
      <c r="D200" s="11">
        <v>1206.9000000000001</v>
      </c>
      <c r="E200" s="12" t="s">
        <v>16</v>
      </c>
      <c r="F200" s="11">
        <f t="shared" si="2"/>
        <v>1206.9000000000001</v>
      </c>
    </row>
    <row r="201" spans="1:6" ht="24.95" customHeight="1" x14ac:dyDescent="0.25">
      <c r="A201" s="10" t="s">
        <v>237</v>
      </c>
      <c r="B201" s="9" t="s">
        <v>238</v>
      </c>
      <c r="C201" s="10">
        <v>1</v>
      </c>
      <c r="D201" s="11">
        <v>4643.97</v>
      </c>
      <c r="E201" s="12" t="s">
        <v>16</v>
      </c>
      <c r="F201" s="11">
        <f t="shared" si="2"/>
        <v>4643.97</v>
      </c>
    </row>
    <row r="202" spans="1:6" ht="25.5" customHeight="1" x14ac:dyDescent="0.25">
      <c r="A202" s="1"/>
      <c r="B202" s="48" t="s">
        <v>0</v>
      </c>
      <c r="C202" s="48"/>
      <c r="D202" s="48"/>
      <c r="E202" s="48"/>
      <c r="F202" s="48"/>
    </row>
    <row r="203" spans="1:6" ht="25.5" customHeight="1" x14ac:dyDescent="0.25">
      <c r="A203" s="1"/>
      <c r="B203" s="47" t="s">
        <v>1</v>
      </c>
      <c r="C203" s="47"/>
      <c r="D203" s="47"/>
      <c r="E203" s="3"/>
      <c r="F203" s="4"/>
    </row>
    <row r="204" spans="1:6" ht="25.5" customHeight="1" x14ac:dyDescent="0.25">
      <c r="A204" s="1"/>
      <c r="B204" s="47" t="s">
        <v>2</v>
      </c>
      <c r="C204" s="47"/>
      <c r="D204" s="47"/>
      <c r="E204" s="3" t="s">
        <v>3</v>
      </c>
      <c r="F204" s="3" t="s">
        <v>239</v>
      </c>
    </row>
    <row r="205" spans="1:6" ht="25.5" customHeight="1" x14ac:dyDescent="0.25">
      <c r="A205" s="1"/>
      <c r="B205" s="47" t="s">
        <v>5</v>
      </c>
      <c r="C205" s="47"/>
      <c r="D205" s="47"/>
      <c r="E205" s="3" t="s">
        <v>6</v>
      </c>
      <c r="F205" s="5">
        <v>43830</v>
      </c>
    </row>
    <row r="206" spans="1:6" ht="25.5" customHeight="1" x14ac:dyDescent="0.25">
      <c r="A206" s="1"/>
      <c r="B206" s="47" t="s">
        <v>7</v>
      </c>
      <c r="C206" s="47"/>
      <c r="D206" s="47"/>
      <c r="E206" s="3"/>
      <c r="F206" s="4"/>
    </row>
    <row r="207" spans="1:6" ht="39.75" customHeight="1" x14ac:dyDescent="0.25">
      <c r="A207" s="6" t="s">
        <v>8</v>
      </c>
      <c r="B207" s="6" t="s">
        <v>9</v>
      </c>
      <c r="C207" s="6" t="s">
        <v>10</v>
      </c>
      <c r="D207" s="7" t="s">
        <v>11</v>
      </c>
      <c r="E207" s="7" t="s">
        <v>12</v>
      </c>
      <c r="F207" s="7" t="s">
        <v>13</v>
      </c>
    </row>
    <row r="208" spans="1:6" ht="24.95" customHeight="1" x14ac:dyDescent="0.25">
      <c r="A208" s="8" t="s">
        <v>240</v>
      </c>
      <c r="B208" s="9" t="s">
        <v>241</v>
      </c>
      <c r="C208" s="10">
        <v>1</v>
      </c>
      <c r="D208" s="11">
        <v>4849.54</v>
      </c>
      <c r="E208" s="12" t="s">
        <v>16</v>
      </c>
      <c r="F208" s="11">
        <f t="shared" si="2"/>
        <v>4849.54</v>
      </c>
    </row>
    <row r="209" spans="1:6" ht="24.95" customHeight="1" x14ac:dyDescent="0.25">
      <c r="A209" s="12" t="s">
        <v>242</v>
      </c>
      <c r="B209" s="9" t="s">
        <v>243</v>
      </c>
      <c r="C209" s="10">
        <v>1</v>
      </c>
      <c r="D209" s="11">
        <v>500</v>
      </c>
      <c r="E209" s="12" t="s">
        <v>16</v>
      </c>
      <c r="F209" s="11">
        <f t="shared" si="2"/>
        <v>500</v>
      </c>
    </row>
    <row r="210" spans="1:6" ht="24.95" customHeight="1" x14ac:dyDescent="0.25">
      <c r="A210" s="12"/>
      <c r="B210" s="9" t="s">
        <v>18</v>
      </c>
      <c r="C210" s="10">
        <v>1</v>
      </c>
      <c r="D210" s="11">
        <v>826.07999999999993</v>
      </c>
      <c r="E210" s="12" t="s">
        <v>16</v>
      </c>
      <c r="F210" s="11">
        <f t="shared" si="2"/>
        <v>826.07999999999993</v>
      </c>
    </row>
    <row r="211" spans="1:6" ht="24.95" customHeight="1" x14ac:dyDescent="0.25">
      <c r="A211" s="19" t="s">
        <v>244</v>
      </c>
      <c r="B211" s="16" t="s">
        <v>245</v>
      </c>
      <c r="C211" s="10">
        <v>1</v>
      </c>
      <c r="D211" s="24">
        <v>1629.31</v>
      </c>
      <c r="E211" s="12" t="s">
        <v>16</v>
      </c>
      <c r="F211" s="11">
        <f t="shared" si="2"/>
        <v>1629.31</v>
      </c>
    </row>
    <row r="212" spans="1:6" ht="24.95" customHeight="1" x14ac:dyDescent="0.25">
      <c r="A212" s="10" t="s">
        <v>246</v>
      </c>
      <c r="B212" s="9" t="s">
        <v>247</v>
      </c>
      <c r="C212" s="21">
        <v>1</v>
      </c>
      <c r="D212" s="11">
        <v>495</v>
      </c>
      <c r="E212" s="12" t="s">
        <v>16</v>
      </c>
      <c r="F212" s="11">
        <f t="shared" si="2"/>
        <v>495</v>
      </c>
    </row>
    <row r="213" spans="1:6" ht="24.95" customHeight="1" x14ac:dyDescent="0.25">
      <c r="A213" s="14"/>
      <c r="B213" s="9" t="s">
        <v>248</v>
      </c>
      <c r="C213" s="10">
        <v>1</v>
      </c>
      <c r="D213" s="17">
        <v>11000.1</v>
      </c>
      <c r="E213" s="12" t="s">
        <v>16</v>
      </c>
      <c r="F213" s="11">
        <f t="shared" si="2"/>
        <v>11000.1</v>
      </c>
    </row>
    <row r="214" spans="1:6" ht="24.95" customHeight="1" x14ac:dyDescent="0.25">
      <c r="A214" s="8" t="s">
        <v>249</v>
      </c>
      <c r="B214" s="9" t="s">
        <v>241</v>
      </c>
      <c r="C214" s="21">
        <v>1</v>
      </c>
      <c r="D214" s="11">
        <v>4849.54</v>
      </c>
      <c r="E214" s="12" t="s">
        <v>16</v>
      </c>
      <c r="F214" s="11">
        <f t="shared" si="2"/>
        <v>4849.54</v>
      </c>
    </row>
    <row r="215" spans="1:6" ht="24.95" customHeight="1" x14ac:dyDescent="0.25">
      <c r="A215" s="8" t="s">
        <v>250</v>
      </c>
      <c r="B215" s="9" t="s">
        <v>251</v>
      </c>
      <c r="C215" s="10">
        <v>1</v>
      </c>
      <c r="D215" s="11">
        <v>1120.69</v>
      </c>
      <c r="E215" s="12" t="s">
        <v>16</v>
      </c>
      <c r="F215" s="11">
        <f t="shared" si="2"/>
        <v>1120.69</v>
      </c>
    </row>
    <row r="216" spans="1:6" ht="24.95" customHeight="1" x14ac:dyDescent="0.25">
      <c r="A216" s="8" t="s">
        <v>252</v>
      </c>
      <c r="B216" s="9" t="s">
        <v>251</v>
      </c>
      <c r="C216" s="10">
        <v>1</v>
      </c>
      <c r="D216" s="11">
        <v>1120.69</v>
      </c>
      <c r="E216" s="12" t="s">
        <v>16</v>
      </c>
      <c r="F216" s="11">
        <f t="shared" si="2"/>
        <v>1120.69</v>
      </c>
    </row>
    <row r="217" spans="1:6" ht="24.95" customHeight="1" x14ac:dyDescent="0.25">
      <c r="A217" s="8" t="s">
        <v>253</v>
      </c>
      <c r="B217" s="9" t="s">
        <v>251</v>
      </c>
      <c r="C217" s="21">
        <v>1</v>
      </c>
      <c r="D217" s="11">
        <v>1120.69</v>
      </c>
      <c r="E217" s="12" t="s">
        <v>16</v>
      </c>
      <c r="F217" s="11">
        <f t="shared" si="2"/>
        <v>1120.69</v>
      </c>
    </row>
    <row r="218" spans="1:6" ht="24.95" customHeight="1" x14ac:dyDescent="0.25">
      <c r="A218" s="8" t="s">
        <v>254</v>
      </c>
      <c r="B218" s="9" t="s">
        <v>251</v>
      </c>
      <c r="C218" s="10">
        <v>1</v>
      </c>
      <c r="D218" s="11">
        <v>1120.69</v>
      </c>
      <c r="E218" s="12" t="s">
        <v>16</v>
      </c>
      <c r="F218" s="11">
        <f t="shared" si="2"/>
        <v>1120.69</v>
      </c>
    </row>
    <row r="219" spans="1:6" ht="24.95" customHeight="1" x14ac:dyDescent="0.25">
      <c r="A219" s="8" t="s">
        <v>255</v>
      </c>
      <c r="B219" s="9" t="s">
        <v>251</v>
      </c>
      <c r="C219" s="10">
        <v>1</v>
      </c>
      <c r="D219" s="11">
        <v>1120.69</v>
      </c>
      <c r="E219" s="12" t="s">
        <v>16</v>
      </c>
      <c r="F219" s="11">
        <f t="shared" si="2"/>
        <v>1120.69</v>
      </c>
    </row>
    <row r="220" spans="1:6" ht="24.95" customHeight="1" x14ac:dyDescent="0.25">
      <c r="A220" s="8" t="s">
        <v>256</v>
      </c>
      <c r="B220" s="9" t="s">
        <v>257</v>
      </c>
      <c r="C220" s="10">
        <v>1</v>
      </c>
      <c r="D220" s="11">
        <v>2370.69</v>
      </c>
      <c r="E220" s="12" t="s">
        <v>16</v>
      </c>
      <c r="F220" s="11">
        <f t="shared" si="2"/>
        <v>2370.69</v>
      </c>
    </row>
    <row r="221" spans="1:6" ht="24.95" customHeight="1" x14ac:dyDescent="0.25">
      <c r="A221" s="8" t="s">
        <v>258</v>
      </c>
      <c r="B221" s="9" t="s">
        <v>259</v>
      </c>
      <c r="C221" s="10">
        <v>1</v>
      </c>
      <c r="D221" s="11">
        <v>771.55</v>
      </c>
      <c r="E221" s="12" t="s">
        <v>16</v>
      </c>
      <c r="F221" s="11">
        <f t="shared" si="2"/>
        <v>771.55</v>
      </c>
    </row>
    <row r="222" spans="1:6" ht="24.95" customHeight="1" x14ac:dyDescent="0.25">
      <c r="A222" s="12" t="s">
        <v>260</v>
      </c>
      <c r="B222" s="9" t="s">
        <v>261</v>
      </c>
      <c r="C222" s="10">
        <v>1</v>
      </c>
      <c r="D222" s="11">
        <v>3706.03</v>
      </c>
      <c r="E222" s="12" t="s">
        <v>16</v>
      </c>
      <c r="F222" s="11">
        <f t="shared" si="2"/>
        <v>3706.03</v>
      </c>
    </row>
    <row r="223" spans="1:6" ht="24.95" customHeight="1" x14ac:dyDescent="0.25">
      <c r="A223" s="12" t="s">
        <v>262</v>
      </c>
      <c r="B223" s="9" t="s">
        <v>261</v>
      </c>
      <c r="C223" s="10">
        <v>1</v>
      </c>
      <c r="D223" s="11">
        <v>3902.58</v>
      </c>
      <c r="E223" s="12" t="s">
        <v>16</v>
      </c>
      <c r="F223" s="11">
        <f t="shared" si="2"/>
        <v>3902.58</v>
      </c>
    </row>
    <row r="224" spans="1:6" ht="24.95" customHeight="1" x14ac:dyDescent="0.25">
      <c r="A224" s="8" t="s">
        <v>263</v>
      </c>
      <c r="B224" s="9" t="s">
        <v>264</v>
      </c>
      <c r="C224" s="10">
        <v>1</v>
      </c>
      <c r="D224" s="11">
        <v>2000</v>
      </c>
      <c r="E224" s="12" t="s">
        <v>16</v>
      </c>
      <c r="F224" s="11">
        <f t="shared" si="2"/>
        <v>2000</v>
      </c>
    </row>
    <row r="225" spans="1:7" ht="24.95" customHeight="1" x14ac:dyDescent="0.25">
      <c r="A225" s="8" t="s">
        <v>265</v>
      </c>
      <c r="B225" s="9" t="s">
        <v>266</v>
      </c>
      <c r="C225" s="10">
        <v>1</v>
      </c>
      <c r="D225" s="11">
        <v>2173.91</v>
      </c>
      <c r="E225" s="12" t="s">
        <v>16</v>
      </c>
      <c r="F225" s="11">
        <f t="shared" si="2"/>
        <v>2173.91</v>
      </c>
    </row>
    <row r="226" spans="1:7" ht="24.95" customHeight="1" x14ac:dyDescent="0.25">
      <c r="A226" s="8" t="s">
        <v>267</v>
      </c>
      <c r="B226" s="9" t="s">
        <v>268</v>
      </c>
      <c r="C226" s="10">
        <v>1</v>
      </c>
      <c r="D226" s="11">
        <v>10862.07</v>
      </c>
      <c r="E226" s="12" t="s">
        <v>16</v>
      </c>
      <c r="F226" s="11">
        <f t="shared" si="2"/>
        <v>10862.07</v>
      </c>
    </row>
    <row r="227" spans="1:7" ht="25.5" customHeight="1" x14ac:dyDescent="0.25">
      <c r="A227" s="1"/>
      <c r="B227" s="48" t="s">
        <v>0</v>
      </c>
      <c r="C227" s="48"/>
      <c r="D227" s="48"/>
      <c r="E227" s="48"/>
      <c r="F227" s="48"/>
    </row>
    <row r="228" spans="1:7" ht="25.5" customHeight="1" x14ac:dyDescent="0.25">
      <c r="A228" s="1"/>
      <c r="B228" s="47" t="s">
        <v>1</v>
      </c>
      <c r="C228" s="47"/>
      <c r="D228" s="47"/>
      <c r="E228" s="3"/>
      <c r="F228" s="4"/>
    </row>
    <row r="229" spans="1:7" ht="25.5" customHeight="1" x14ac:dyDescent="0.25">
      <c r="A229" s="1"/>
      <c r="B229" s="47" t="s">
        <v>2</v>
      </c>
      <c r="C229" s="47"/>
      <c r="D229" s="47"/>
      <c r="E229" s="3" t="s">
        <v>3</v>
      </c>
      <c r="F229" s="3" t="s">
        <v>269</v>
      </c>
    </row>
    <row r="230" spans="1:7" ht="25.5" customHeight="1" x14ac:dyDescent="0.25">
      <c r="A230" s="1"/>
      <c r="B230" s="47" t="s">
        <v>5</v>
      </c>
      <c r="C230" s="47"/>
      <c r="D230" s="47"/>
      <c r="E230" s="3" t="s">
        <v>6</v>
      </c>
      <c r="F230" s="5">
        <v>43830</v>
      </c>
    </row>
    <row r="231" spans="1:7" ht="25.5" customHeight="1" x14ac:dyDescent="0.25">
      <c r="A231" s="1"/>
      <c r="B231" s="47" t="s">
        <v>7</v>
      </c>
      <c r="C231" s="47"/>
      <c r="D231" s="47"/>
      <c r="E231" s="3"/>
      <c r="F231" s="4"/>
    </row>
    <row r="232" spans="1:7" ht="39.75" customHeight="1" x14ac:dyDescent="0.25">
      <c r="A232" s="6" t="s">
        <v>8</v>
      </c>
      <c r="B232" s="6" t="s">
        <v>9</v>
      </c>
      <c r="C232" s="6" t="s">
        <v>10</v>
      </c>
      <c r="D232" s="7" t="s">
        <v>11</v>
      </c>
      <c r="E232" s="7" t="s">
        <v>12</v>
      </c>
      <c r="F232" s="7" t="s">
        <v>13</v>
      </c>
    </row>
    <row r="233" spans="1:7" ht="24.95" customHeight="1" x14ac:dyDescent="0.25">
      <c r="A233" s="8" t="s">
        <v>270</v>
      </c>
      <c r="B233" s="9" t="s">
        <v>271</v>
      </c>
      <c r="C233" s="10">
        <v>1</v>
      </c>
      <c r="D233" s="11">
        <v>5344.83</v>
      </c>
      <c r="E233" s="12" t="s">
        <v>16</v>
      </c>
      <c r="F233" s="11">
        <f t="shared" si="2"/>
        <v>5344.83</v>
      </c>
    </row>
    <row r="234" spans="1:7" ht="24.95" customHeight="1" x14ac:dyDescent="0.25">
      <c r="A234" s="8" t="s">
        <v>272</v>
      </c>
      <c r="B234" s="9" t="s">
        <v>273</v>
      </c>
      <c r="C234" s="10">
        <v>1</v>
      </c>
      <c r="D234" s="11">
        <v>9396.5499999999993</v>
      </c>
      <c r="E234" s="12" t="s">
        <v>16</v>
      </c>
      <c r="F234" s="11">
        <f t="shared" si="2"/>
        <v>9396.5499999999993</v>
      </c>
    </row>
    <row r="235" spans="1:7" ht="24.95" customHeight="1" x14ac:dyDescent="0.25">
      <c r="A235" s="8" t="s">
        <v>274</v>
      </c>
      <c r="B235" s="9" t="s">
        <v>273</v>
      </c>
      <c r="C235" s="10">
        <v>1</v>
      </c>
      <c r="D235" s="11">
        <v>9396.5499999999993</v>
      </c>
      <c r="E235" s="12" t="s">
        <v>16</v>
      </c>
      <c r="F235" s="11">
        <f t="shared" si="2"/>
        <v>9396.5499999999993</v>
      </c>
    </row>
    <row r="236" spans="1:7" ht="24.95" customHeight="1" x14ac:dyDescent="0.25">
      <c r="A236" s="8" t="s">
        <v>275</v>
      </c>
      <c r="B236" s="9" t="s">
        <v>276</v>
      </c>
      <c r="C236" s="10">
        <v>1</v>
      </c>
      <c r="D236" s="11">
        <v>12931.03</v>
      </c>
      <c r="E236" s="12" t="s">
        <v>16</v>
      </c>
      <c r="F236" s="11">
        <f t="shared" si="2"/>
        <v>12931.03</v>
      </c>
    </row>
    <row r="237" spans="1:7" ht="24.95" customHeight="1" x14ac:dyDescent="0.25">
      <c r="A237" s="10" t="s">
        <v>277</v>
      </c>
      <c r="B237" s="9" t="s">
        <v>278</v>
      </c>
      <c r="C237" s="10">
        <v>1</v>
      </c>
      <c r="D237" s="11">
        <v>21217.39</v>
      </c>
      <c r="E237" s="12" t="s">
        <v>16</v>
      </c>
      <c r="F237" s="11">
        <f t="shared" si="2"/>
        <v>21217.39</v>
      </c>
      <c r="G237" s="25"/>
    </row>
    <row r="238" spans="1:7" ht="24.95" customHeight="1" x14ac:dyDescent="0.25">
      <c r="A238" s="13" t="s">
        <v>279</v>
      </c>
      <c r="B238" s="9" t="s">
        <v>206</v>
      </c>
      <c r="C238" s="10">
        <v>1</v>
      </c>
      <c r="D238" s="11">
        <v>693.92</v>
      </c>
      <c r="E238" s="12" t="s">
        <v>16</v>
      </c>
      <c r="F238" s="11">
        <f t="shared" si="2"/>
        <v>693.92</v>
      </c>
      <c r="G238" s="26"/>
    </row>
    <row r="239" spans="1:7" ht="24.95" customHeight="1" x14ac:dyDescent="0.25">
      <c r="A239" s="8" t="s">
        <v>280</v>
      </c>
      <c r="B239" s="9" t="s">
        <v>281</v>
      </c>
      <c r="C239" s="10">
        <v>1</v>
      </c>
      <c r="D239" s="11">
        <v>9396.5533333333333</v>
      </c>
      <c r="E239" s="12" t="s">
        <v>16</v>
      </c>
      <c r="F239" s="11">
        <f t="shared" si="2"/>
        <v>9396.5533333333333</v>
      </c>
    </row>
    <row r="240" spans="1:7" ht="24.95" customHeight="1" x14ac:dyDescent="0.25">
      <c r="A240" s="19" t="s">
        <v>282</v>
      </c>
      <c r="B240" s="16" t="s">
        <v>245</v>
      </c>
      <c r="C240" s="10">
        <v>1</v>
      </c>
      <c r="D240" s="24">
        <v>1629.31</v>
      </c>
      <c r="E240" s="12" t="s">
        <v>16</v>
      </c>
      <c r="F240" s="11">
        <f t="shared" si="2"/>
        <v>1629.31</v>
      </c>
    </row>
    <row r="241" spans="1:6" ht="24.95" customHeight="1" x14ac:dyDescent="0.25">
      <c r="A241" s="19" t="s">
        <v>283</v>
      </c>
      <c r="B241" s="16" t="s">
        <v>245</v>
      </c>
      <c r="C241" s="10">
        <v>1</v>
      </c>
      <c r="D241" s="24">
        <v>1629.31</v>
      </c>
      <c r="E241" s="12" t="s">
        <v>16</v>
      </c>
      <c r="F241" s="11">
        <f t="shared" si="2"/>
        <v>1629.31</v>
      </c>
    </row>
    <row r="242" spans="1:6" ht="24.95" customHeight="1" x14ac:dyDescent="0.25">
      <c r="A242" s="19" t="s">
        <v>284</v>
      </c>
      <c r="B242" s="16" t="s">
        <v>245</v>
      </c>
      <c r="C242" s="10">
        <v>1</v>
      </c>
      <c r="D242" s="24">
        <v>1629.31</v>
      </c>
      <c r="E242" s="12" t="s">
        <v>16</v>
      </c>
      <c r="F242" s="11">
        <f t="shared" si="2"/>
        <v>1629.31</v>
      </c>
    </row>
    <row r="243" spans="1:6" ht="24.95" customHeight="1" x14ac:dyDescent="0.25">
      <c r="A243" s="13" t="s">
        <v>285</v>
      </c>
      <c r="B243" s="9" t="s">
        <v>286</v>
      </c>
      <c r="C243" s="10">
        <v>1</v>
      </c>
      <c r="D243" s="11">
        <v>7000</v>
      </c>
      <c r="E243" s="12" t="s">
        <v>16</v>
      </c>
      <c r="F243" s="11">
        <f t="shared" si="2"/>
        <v>7000</v>
      </c>
    </row>
    <row r="244" spans="1:6" ht="24.95" customHeight="1" x14ac:dyDescent="0.25">
      <c r="A244" s="13" t="s">
        <v>287</v>
      </c>
      <c r="B244" s="9" t="s">
        <v>288</v>
      </c>
      <c r="C244" s="10">
        <v>1</v>
      </c>
      <c r="D244" s="11">
        <v>8260</v>
      </c>
      <c r="E244" s="12" t="s">
        <v>16</v>
      </c>
      <c r="F244" s="11">
        <f t="shared" si="2"/>
        <v>8260</v>
      </c>
    </row>
    <row r="245" spans="1:6" ht="24.95" customHeight="1" x14ac:dyDescent="0.25">
      <c r="A245" s="8" t="s">
        <v>289</v>
      </c>
      <c r="B245" s="9" t="s">
        <v>281</v>
      </c>
      <c r="C245" s="10">
        <v>1</v>
      </c>
      <c r="D245" s="11">
        <v>9396.5499999999993</v>
      </c>
      <c r="E245" s="12" t="s">
        <v>16</v>
      </c>
      <c r="F245" s="11">
        <f t="shared" si="2"/>
        <v>9396.5499999999993</v>
      </c>
    </row>
    <row r="246" spans="1:6" ht="24.95" customHeight="1" x14ac:dyDescent="0.25">
      <c r="A246" s="8" t="s">
        <v>290</v>
      </c>
      <c r="B246" s="9" t="s">
        <v>281</v>
      </c>
      <c r="C246" s="10">
        <v>1</v>
      </c>
      <c r="D246" s="11">
        <v>9396.5499999999993</v>
      </c>
      <c r="E246" s="12" t="s">
        <v>16</v>
      </c>
      <c r="F246" s="11">
        <f t="shared" si="2"/>
        <v>9396.5499999999993</v>
      </c>
    </row>
    <row r="247" spans="1:6" ht="24.95" customHeight="1" x14ac:dyDescent="0.25">
      <c r="A247" s="8" t="s">
        <v>291</v>
      </c>
      <c r="B247" s="9" t="s">
        <v>292</v>
      </c>
      <c r="C247" s="10">
        <v>4</v>
      </c>
      <c r="D247" s="11">
        <f>40173.91/4</f>
        <v>10043.477500000001</v>
      </c>
      <c r="E247" s="12" t="s">
        <v>16</v>
      </c>
      <c r="F247" s="11">
        <f t="shared" si="2"/>
        <v>40173.910000000003</v>
      </c>
    </row>
    <row r="248" spans="1:6" ht="24.95" customHeight="1" x14ac:dyDescent="0.25">
      <c r="A248" s="8" t="s">
        <v>293</v>
      </c>
      <c r="B248" s="9" t="s">
        <v>294</v>
      </c>
      <c r="C248" s="10">
        <v>1</v>
      </c>
      <c r="D248" s="11">
        <v>10043.48</v>
      </c>
      <c r="E248" s="12" t="s">
        <v>16</v>
      </c>
      <c r="F248" s="11">
        <f t="shared" si="2"/>
        <v>10043.48</v>
      </c>
    </row>
    <row r="249" spans="1:6" ht="24.95" customHeight="1" x14ac:dyDescent="0.25">
      <c r="A249" s="8" t="s">
        <v>295</v>
      </c>
      <c r="B249" s="9" t="s">
        <v>296</v>
      </c>
      <c r="C249" s="10">
        <v>1</v>
      </c>
      <c r="D249" s="11">
        <v>7773.91</v>
      </c>
      <c r="E249" s="12" t="s">
        <v>16</v>
      </c>
      <c r="F249" s="11">
        <f t="shared" si="2"/>
        <v>7773.91</v>
      </c>
    </row>
    <row r="250" spans="1:6" ht="24.95" customHeight="1" x14ac:dyDescent="0.25">
      <c r="A250" s="8" t="s">
        <v>297</v>
      </c>
      <c r="B250" s="9" t="s">
        <v>298</v>
      </c>
      <c r="C250" s="10">
        <v>1</v>
      </c>
      <c r="D250" s="11">
        <v>7758.62</v>
      </c>
      <c r="E250" s="12" t="s">
        <v>16</v>
      </c>
      <c r="F250" s="11">
        <f t="shared" si="2"/>
        <v>7758.62</v>
      </c>
    </row>
    <row r="251" spans="1:6" ht="24.95" customHeight="1" x14ac:dyDescent="0.25">
      <c r="A251" s="8" t="s">
        <v>299</v>
      </c>
      <c r="B251" s="9" t="s">
        <v>300</v>
      </c>
      <c r="C251" s="10">
        <v>1</v>
      </c>
      <c r="D251" s="11">
        <v>25434.78</v>
      </c>
      <c r="E251" s="12" t="s">
        <v>16</v>
      </c>
      <c r="F251" s="11">
        <f t="shared" si="2"/>
        <v>25434.78</v>
      </c>
    </row>
    <row r="252" spans="1:6" ht="25.5" customHeight="1" x14ac:dyDescent="0.25">
      <c r="A252" s="1"/>
      <c r="B252" s="48" t="s">
        <v>0</v>
      </c>
      <c r="C252" s="48"/>
      <c r="D252" s="48"/>
      <c r="E252" s="48"/>
      <c r="F252" s="48"/>
    </row>
    <row r="253" spans="1:6" ht="25.5" customHeight="1" x14ac:dyDescent="0.25">
      <c r="A253" s="1"/>
      <c r="B253" s="47" t="s">
        <v>1</v>
      </c>
      <c r="C253" s="47"/>
      <c r="D253" s="47"/>
      <c r="E253" s="3"/>
      <c r="F253" s="4"/>
    </row>
    <row r="254" spans="1:6" ht="25.5" customHeight="1" x14ac:dyDescent="0.25">
      <c r="A254" s="1"/>
      <c r="B254" s="47" t="s">
        <v>2</v>
      </c>
      <c r="C254" s="47"/>
      <c r="D254" s="47"/>
      <c r="E254" s="3" t="s">
        <v>3</v>
      </c>
      <c r="F254" s="3" t="s">
        <v>301</v>
      </c>
    </row>
    <row r="255" spans="1:6" ht="25.5" customHeight="1" x14ac:dyDescent="0.25">
      <c r="A255" s="1"/>
      <c r="B255" s="47" t="s">
        <v>5</v>
      </c>
      <c r="C255" s="47"/>
      <c r="D255" s="47"/>
      <c r="E255" s="3" t="s">
        <v>6</v>
      </c>
      <c r="F255" s="5">
        <v>43830</v>
      </c>
    </row>
    <row r="256" spans="1:6" ht="25.5" customHeight="1" x14ac:dyDescent="0.25">
      <c r="A256" s="1"/>
      <c r="B256" s="47" t="s">
        <v>7</v>
      </c>
      <c r="C256" s="47"/>
      <c r="D256" s="47"/>
      <c r="E256" s="3"/>
      <c r="F256" s="4"/>
    </row>
    <row r="257" spans="1:6" ht="39.75" customHeight="1" x14ac:dyDescent="0.25">
      <c r="A257" s="6" t="s">
        <v>8</v>
      </c>
      <c r="B257" s="6" t="s">
        <v>9</v>
      </c>
      <c r="C257" s="6" t="s">
        <v>10</v>
      </c>
      <c r="D257" s="7" t="s">
        <v>11</v>
      </c>
      <c r="E257" s="7" t="s">
        <v>12</v>
      </c>
      <c r="F257" s="7" t="s">
        <v>13</v>
      </c>
    </row>
    <row r="258" spans="1:6" ht="24.95" customHeight="1" x14ac:dyDescent="0.25">
      <c r="A258" s="8" t="s">
        <v>302</v>
      </c>
      <c r="B258" s="9" t="s">
        <v>300</v>
      </c>
      <c r="C258" s="10">
        <v>1</v>
      </c>
      <c r="D258" s="11">
        <v>9000</v>
      </c>
      <c r="E258" s="12" t="s">
        <v>16</v>
      </c>
      <c r="F258" s="11">
        <f t="shared" si="2"/>
        <v>9000</v>
      </c>
    </row>
    <row r="259" spans="1:6" ht="24.95" customHeight="1" x14ac:dyDescent="0.25">
      <c r="A259" s="8" t="s">
        <v>303</v>
      </c>
      <c r="B259" s="9" t="s">
        <v>304</v>
      </c>
      <c r="C259" s="10">
        <v>1</v>
      </c>
      <c r="D259" s="11">
        <v>3913.04</v>
      </c>
      <c r="E259" s="12" t="s">
        <v>16</v>
      </c>
      <c r="F259" s="11">
        <f t="shared" ref="F259:F340" si="3">D259*C259</f>
        <v>3913.04</v>
      </c>
    </row>
    <row r="260" spans="1:6" ht="24.95" customHeight="1" x14ac:dyDescent="0.25">
      <c r="A260" s="8" t="s">
        <v>305</v>
      </c>
      <c r="B260" s="9" t="s">
        <v>306</v>
      </c>
      <c r="C260" s="10">
        <v>1</v>
      </c>
      <c r="D260" s="11">
        <v>9547.83</v>
      </c>
      <c r="E260" s="12" t="s">
        <v>16</v>
      </c>
      <c r="F260" s="11">
        <f t="shared" si="3"/>
        <v>9547.83</v>
      </c>
    </row>
    <row r="261" spans="1:6" ht="24.95" customHeight="1" x14ac:dyDescent="0.25">
      <c r="A261" s="8" t="s">
        <v>307</v>
      </c>
      <c r="B261" s="9" t="s">
        <v>306</v>
      </c>
      <c r="C261" s="10">
        <v>1</v>
      </c>
      <c r="D261" s="11">
        <v>9547.83</v>
      </c>
      <c r="E261" s="12" t="s">
        <v>16</v>
      </c>
      <c r="F261" s="11">
        <f t="shared" si="3"/>
        <v>9547.83</v>
      </c>
    </row>
    <row r="262" spans="1:6" ht="24.95" customHeight="1" x14ac:dyDescent="0.25">
      <c r="A262" s="8" t="s">
        <v>308</v>
      </c>
      <c r="B262" s="9" t="s">
        <v>306</v>
      </c>
      <c r="C262" s="10">
        <v>1</v>
      </c>
      <c r="D262" s="11">
        <v>9547.83</v>
      </c>
      <c r="E262" s="12" t="s">
        <v>16</v>
      </c>
      <c r="F262" s="11">
        <f t="shared" si="3"/>
        <v>9547.83</v>
      </c>
    </row>
    <row r="263" spans="1:6" ht="24.95" customHeight="1" x14ac:dyDescent="0.25">
      <c r="A263" s="8" t="s">
        <v>309</v>
      </c>
      <c r="B263" s="9" t="s">
        <v>306</v>
      </c>
      <c r="C263" s="10">
        <v>1</v>
      </c>
      <c r="D263" s="11">
        <v>9547.83</v>
      </c>
      <c r="E263" s="12" t="s">
        <v>16</v>
      </c>
      <c r="F263" s="11">
        <f t="shared" si="3"/>
        <v>9547.83</v>
      </c>
    </row>
    <row r="264" spans="1:6" ht="24.95" customHeight="1" x14ac:dyDescent="0.25">
      <c r="A264" s="8" t="s">
        <v>310</v>
      </c>
      <c r="B264" s="9" t="s">
        <v>311</v>
      </c>
      <c r="C264" s="10">
        <v>1</v>
      </c>
      <c r="D264" s="11">
        <v>16446.13</v>
      </c>
      <c r="E264" s="12" t="s">
        <v>16</v>
      </c>
      <c r="F264" s="11">
        <f t="shared" si="3"/>
        <v>16446.13</v>
      </c>
    </row>
    <row r="265" spans="1:6" ht="24.95" customHeight="1" x14ac:dyDescent="0.25">
      <c r="A265" s="8" t="s">
        <v>312</v>
      </c>
      <c r="B265" s="9" t="s">
        <v>311</v>
      </c>
      <c r="C265" s="10">
        <v>1</v>
      </c>
      <c r="D265" s="11">
        <v>10150.41</v>
      </c>
      <c r="E265" s="12" t="s">
        <v>16</v>
      </c>
      <c r="F265" s="11">
        <f t="shared" si="3"/>
        <v>10150.41</v>
      </c>
    </row>
    <row r="266" spans="1:6" ht="24.95" customHeight="1" x14ac:dyDescent="0.25">
      <c r="A266" s="8" t="s">
        <v>313</v>
      </c>
      <c r="B266" s="9" t="s">
        <v>314</v>
      </c>
      <c r="C266" s="10">
        <v>1</v>
      </c>
      <c r="D266" s="11">
        <v>500</v>
      </c>
      <c r="E266" s="12" t="s">
        <v>16</v>
      </c>
      <c r="F266" s="11">
        <f t="shared" si="3"/>
        <v>500</v>
      </c>
    </row>
    <row r="267" spans="1:6" ht="24.95" customHeight="1" x14ac:dyDescent="0.25">
      <c r="A267" s="8" t="s">
        <v>315</v>
      </c>
      <c r="B267" s="9" t="s">
        <v>306</v>
      </c>
      <c r="C267" s="10">
        <v>1</v>
      </c>
      <c r="D267" s="11">
        <v>7389.56</v>
      </c>
      <c r="E267" s="12" t="s">
        <v>16</v>
      </c>
      <c r="F267" s="11">
        <f t="shared" si="3"/>
        <v>7389.56</v>
      </c>
    </row>
    <row r="268" spans="1:6" ht="24.95" customHeight="1" x14ac:dyDescent="0.25">
      <c r="A268" s="14" t="s">
        <v>316</v>
      </c>
      <c r="B268" s="9" t="s">
        <v>317</v>
      </c>
      <c r="C268" s="10">
        <v>1</v>
      </c>
      <c r="D268" s="15">
        <v>107800</v>
      </c>
      <c r="E268" s="12" t="s">
        <v>16</v>
      </c>
      <c r="F268" s="11">
        <f t="shared" si="3"/>
        <v>107800</v>
      </c>
    </row>
    <row r="269" spans="1:6" ht="24.95" customHeight="1" x14ac:dyDescent="0.25">
      <c r="A269" s="10" t="s">
        <v>318</v>
      </c>
      <c r="B269" s="9" t="s">
        <v>319</v>
      </c>
      <c r="C269" s="10">
        <v>1</v>
      </c>
      <c r="D269" s="15">
        <v>143303</v>
      </c>
      <c r="E269" s="12" t="s">
        <v>16</v>
      </c>
      <c r="F269" s="11">
        <f t="shared" si="3"/>
        <v>143303</v>
      </c>
    </row>
    <row r="270" spans="1:6" ht="24.95" customHeight="1" x14ac:dyDescent="0.25">
      <c r="A270" s="14" t="s">
        <v>320</v>
      </c>
      <c r="B270" s="9" t="s">
        <v>321</v>
      </c>
      <c r="C270" s="10">
        <v>1</v>
      </c>
      <c r="D270" s="15">
        <v>88776.48</v>
      </c>
      <c r="E270" s="12" t="s">
        <v>16</v>
      </c>
      <c r="F270" s="11">
        <f t="shared" si="3"/>
        <v>88776.48</v>
      </c>
    </row>
    <row r="271" spans="1:6" ht="24.95" customHeight="1" x14ac:dyDescent="0.25">
      <c r="A271" s="14" t="s">
        <v>322</v>
      </c>
      <c r="B271" s="9" t="s">
        <v>323</v>
      </c>
      <c r="C271" s="10">
        <v>1</v>
      </c>
      <c r="D271" s="15">
        <v>17407</v>
      </c>
      <c r="E271" s="12" t="s">
        <v>16</v>
      </c>
      <c r="F271" s="11">
        <f t="shared" si="3"/>
        <v>17407</v>
      </c>
    </row>
    <row r="272" spans="1:6" ht="24.95" customHeight="1" x14ac:dyDescent="0.25">
      <c r="A272" s="14" t="s">
        <v>324</v>
      </c>
      <c r="B272" s="9" t="s">
        <v>325</v>
      </c>
      <c r="C272" s="10">
        <v>1</v>
      </c>
      <c r="D272" s="15">
        <v>91200</v>
      </c>
      <c r="E272" s="12" t="s">
        <v>16</v>
      </c>
      <c r="F272" s="11">
        <f t="shared" si="3"/>
        <v>91200</v>
      </c>
    </row>
    <row r="273" spans="1:6" ht="24.95" customHeight="1" x14ac:dyDescent="0.25">
      <c r="A273" s="14"/>
      <c r="B273" s="9" t="s">
        <v>326</v>
      </c>
      <c r="C273" s="10">
        <v>1</v>
      </c>
      <c r="D273" s="11">
        <v>1515240</v>
      </c>
      <c r="E273" s="12" t="s">
        <v>16</v>
      </c>
      <c r="F273" s="11">
        <f t="shared" si="3"/>
        <v>1515240</v>
      </c>
    </row>
    <row r="274" spans="1:6" ht="24.95" customHeight="1" x14ac:dyDescent="0.25">
      <c r="A274" s="19" t="s">
        <v>327</v>
      </c>
      <c r="B274" s="16" t="s">
        <v>328</v>
      </c>
      <c r="C274" s="10">
        <v>1</v>
      </c>
      <c r="D274" s="24">
        <v>12068.1</v>
      </c>
      <c r="E274" s="12" t="s">
        <v>16</v>
      </c>
      <c r="F274" s="11">
        <f t="shared" si="3"/>
        <v>12068.1</v>
      </c>
    </row>
    <row r="275" spans="1:6" ht="24.95" customHeight="1" x14ac:dyDescent="0.25">
      <c r="A275" s="12" t="s">
        <v>329</v>
      </c>
      <c r="B275" s="9" t="s">
        <v>330</v>
      </c>
      <c r="C275" s="10">
        <v>1</v>
      </c>
      <c r="D275" s="17">
        <v>12068.1</v>
      </c>
      <c r="E275" s="12" t="s">
        <v>16</v>
      </c>
      <c r="F275" s="11">
        <f t="shared" si="3"/>
        <v>12068.1</v>
      </c>
    </row>
    <row r="276" spans="1:6" ht="24.95" customHeight="1" x14ac:dyDescent="0.25">
      <c r="A276" s="12" t="s">
        <v>331</v>
      </c>
      <c r="B276" s="9" t="s">
        <v>330</v>
      </c>
      <c r="C276" s="10">
        <v>1</v>
      </c>
      <c r="D276" s="11">
        <v>12069</v>
      </c>
      <c r="E276" s="12" t="s">
        <v>16</v>
      </c>
      <c r="F276" s="11">
        <f t="shared" si="3"/>
        <v>12069</v>
      </c>
    </row>
    <row r="277" spans="1:6" ht="25.5" customHeight="1" x14ac:dyDescent="0.25">
      <c r="A277" s="1"/>
      <c r="B277" s="48" t="s">
        <v>0</v>
      </c>
      <c r="C277" s="48"/>
      <c r="D277" s="48"/>
      <c r="E277" s="48"/>
      <c r="F277" s="48"/>
    </row>
    <row r="278" spans="1:6" ht="25.5" customHeight="1" x14ac:dyDescent="0.25">
      <c r="A278" s="1"/>
      <c r="B278" s="47" t="s">
        <v>1</v>
      </c>
      <c r="C278" s="47"/>
      <c r="D278" s="47"/>
      <c r="E278" s="3"/>
      <c r="F278" s="4"/>
    </row>
    <row r="279" spans="1:6" ht="25.5" customHeight="1" x14ac:dyDescent="0.25">
      <c r="A279" s="1"/>
      <c r="B279" s="47" t="s">
        <v>2</v>
      </c>
      <c r="C279" s="47"/>
      <c r="D279" s="47"/>
      <c r="E279" s="3" t="s">
        <v>3</v>
      </c>
      <c r="F279" s="3" t="s">
        <v>332</v>
      </c>
    </row>
    <row r="280" spans="1:6" ht="25.5" customHeight="1" x14ac:dyDescent="0.25">
      <c r="A280" s="1"/>
      <c r="B280" s="47" t="s">
        <v>5</v>
      </c>
      <c r="C280" s="47"/>
      <c r="D280" s="47"/>
      <c r="E280" s="3" t="s">
        <v>6</v>
      </c>
      <c r="F280" s="5">
        <v>43830</v>
      </c>
    </row>
    <row r="281" spans="1:6" ht="25.5" customHeight="1" x14ac:dyDescent="0.25">
      <c r="A281" s="1"/>
      <c r="B281" s="47" t="s">
        <v>7</v>
      </c>
      <c r="C281" s="47"/>
      <c r="D281" s="47"/>
      <c r="E281" s="3"/>
      <c r="F281" s="4"/>
    </row>
    <row r="282" spans="1:6" ht="39.75" customHeight="1" x14ac:dyDescent="0.25">
      <c r="A282" s="6" t="s">
        <v>8</v>
      </c>
      <c r="B282" s="6" t="s">
        <v>9</v>
      </c>
      <c r="C282" s="6" t="s">
        <v>10</v>
      </c>
      <c r="D282" s="7" t="s">
        <v>11</v>
      </c>
      <c r="E282" s="7" t="s">
        <v>12</v>
      </c>
      <c r="F282" s="7" t="s">
        <v>13</v>
      </c>
    </row>
    <row r="283" spans="1:6" ht="24.95" customHeight="1" x14ac:dyDescent="0.25">
      <c r="A283" s="27" t="s">
        <v>333</v>
      </c>
      <c r="B283" s="9" t="s">
        <v>330</v>
      </c>
      <c r="C283" s="10">
        <v>1</v>
      </c>
      <c r="D283" s="11">
        <v>12069</v>
      </c>
      <c r="E283" s="12" t="s">
        <v>16</v>
      </c>
      <c r="F283" s="11">
        <f t="shared" si="3"/>
        <v>12069</v>
      </c>
    </row>
    <row r="284" spans="1:6" ht="24.95" customHeight="1" x14ac:dyDescent="0.25">
      <c r="A284" s="12" t="s">
        <v>334</v>
      </c>
      <c r="B284" s="9" t="s">
        <v>330</v>
      </c>
      <c r="C284" s="10">
        <v>1</v>
      </c>
      <c r="D284" s="11">
        <v>12069</v>
      </c>
      <c r="E284" s="12" t="s">
        <v>16</v>
      </c>
      <c r="F284" s="11">
        <f t="shared" si="3"/>
        <v>12069</v>
      </c>
    </row>
    <row r="285" spans="1:6" ht="24.95" customHeight="1" x14ac:dyDescent="0.25">
      <c r="A285" s="12" t="s">
        <v>335</v>
      </c>
      <c r="B285" s="9" t="s">
        <v>330</v>
      </c>
      <c r="C285" s="10">
        <v>1</v>
      </c>
      <c r="D285" s="11">
        <v>12069</v>
      </c>
      <c r="E285" s="12" t="s">
        <v>16</v>
      </c>
      <c r="F285" s="11">
        <f t="shared" si="3"/>
        <v>12069</v>
      </c>
    </row>
    <row r="286" spans="1:6" ht="24.95" customHeight="1" x14ac:dyDescent="0.25">
      <c r="A286" s="12" t="s">
        <v>336</v>
      </c>
      <c r="B286" s="9" t="s">
        <v>330</v>
      </c>
      <c r="C286" s="10">
        <v>1</v>
      </c>
      <c r="D286" s="11">
        <v>12069</v>
      </c>
      <c r="E286" s="12" t="s">
        <v>16</v>
      </c>
      <c r="F286" s="11">
        <f t="shared" si="3"/>
        <v>12069</v>
      </c>
    </row>
    <row r="287" spans="1:6" ht="24.95" customHeight="1" x14ac:dyDescent="0.25">
      <c r="A287" s="13" t="s">
        <v>337</v>
      </c>
      <c r="B287" s="9" t="s">
        <v>330</v>
      </c>
      <c r="C287" s="10">
        <v>1</v>
      </c>
      <c r="D287" s="11">
        <v>12069</v>
      </c>
      <c r="E287" s="12" t="s">
        <v>16</v>
      </c>
      <c r="F287" s="11">
        <f t="shared" si="3"/>
        <v>12069</v>
      </c>
    </row>
    <row r="288" spans="1:6" ht="24.95" customHeight="1" x14ac:dyDescent="0.25">
      <c r="A288" s="13" t="s">
        <v>338</v>
      </c>
      <c r="B288" s="9" t="s">
        <v>339</v>
      </c>
      <c r="C288" s="10">
        <v>1</v>
      </c>
      <c r="D288" s="11">
        <v>15900</v>
      </c>
      <c r="E288" s="12" t="s">
        <v>16</v>
      </c>
      <c r="F288" s="11">
        <f t="shared" si="3"/>
        <v>15900</v>
      </c>
    </row>
    <row r="289" spans="1:6" ht="24.95" customHeight="1" x14ac:dyDescent="0.25">
      <c r="A289" s="13" t="s">
        <v>340</v>
      </c>
      <c r="B289" s="9" t="s">
        <v>339</v>
      </c>
      <c r="C289" s="10">
        <v>1</v>
      </c>
      <c r="D289" s="11">
        <v>15900</v>
      </c>
      <c r="E289" s="12" t="s">
        <v>16</v>
      </c>
      <c r="F289" s="11">
        <f t="shared" si="3"/>
        <v>15900</v>
      </c>
    </row>
    <row r="290" spans="1:6" ht="24.95" customHeight="1" x14ac:dyDescent="0.25">
      <c r="A290" s="13" t="s">
        <v>341</v>
      </c>
      <c r="B290" s="9" t="s">
        <v>339</v>
      </c>
      <c r="C290" s="10">
        <v>1</v>
      </c>
      <c r="D290" s="11">
        <v>15900</v>
      </c>
      <c r="E290" s="12" t="s">
        <v>16</v>
      </c>
      <c r="F290" s="11">
        <f t="shared" si="3"/>
        <v>15900</v>
      </c>
    </row>
    <row r="291" spans="1:6" ht="24.95" customHeight="1" x14ac:dyDescent="0.25">
      <c r="A291" s="12" t="s">
        <v>342</v>
      </c>
      <c r="B291" s="9" t="s">
        <v>343</v>
      </c>
      <c r="C291" s="10">
        <v>1</v>
      </c>
      <c r="D291" s="11">
        <v>15900</v>
      </c>
      <c r="E291" s="12" t="s">
        <v>16</v>
      </c>
      <c r="F291" s="11">
        <f t="shared" si="3"/>
        <v>15900</v>
      </c>
    </row>
    <row r="292" spans="1:6" ht="24.95" customHeight="1" x14ac:dyDescent="0.25">
      <c r="A292" s="12" t="s">
        <v>344</v>
      </c>
      <c r="B292" s="9" t="s">
        <v>343</v>
      </c>
      <c r="C292" s="10">
        <v>1</v>
      </c>
      <c r="D292" s="11">
        <v>15900</v>
      </c>
      <c r="E292" s="12" t="s">
        <v>16</v>
      </c>
      <c r="F292" s="11">
        <f t="shared" si="3"/>
        <v>15900</v>
      </c>
    </row>
    <row r="293" spans="1:6" ht="24.95" customHeight="1" x14ac:dyDescent="0.25">
      <c r="A293" s="12" t="s">
        <v>329</v>
      </c>
      <c r="B293" s="9" t="s">
        <v>343</v>
      </c>
      <c r="C293" s="10">
        <v>1</v>
      </c>
      <c r="D293" s="11">
        <v>15900</v>
      </c>
      <c r="E293" s="12" t="s">
        <v>16</v>
      </c>
      <c r="F293" s="11">
        <f t="shared" si="3"/>
        <v>15900</v>
      </c>
    </row>
    <row r="294" spans="1:6" ht="24.95" customHeight="1" x14ac:dyDescent="0.25">
      <c r="A294" s="12" t="s">
        <v>345</v>
      </c>
      <c r="B294" s="16" t="s">
        <v>330</v>
      </c>
      <c r="C294" s="10">
        <v>1</v>
      </c>
      <c r="D294" s="24">
        <v>18533.62</v>
      </c>
      <c r="E294" s="12" t="s">
        <v>16</v>
      </c>
      <c r="F294" s="11">
        <f t="shared" si="3"/>
        <v>18533.62</v>
      </c>
    </row>
    <row r="295" spans="1:6" ht="24.95" customHeight="1" x14ac:dyDescent="0.25">
      <c r="A295" s="19" t="s">
        <v>346</v>
      </c>
      <c r="B295" s="9" t="s">
        <v>330</v>
      </c>
      <c r="C295" s="10">
        <v>1</v>
      </c>
      <c r="D295" s="17">
        <v>18533.62</v>
      </c>
      <c r="E295" s="12" t="s">
        <v>16</v>
      </c>
      <c r="F295" s="11">
        <f t="shared" si="3"/>
        <v>18533.62</v>
      </c>
    </row>
    <row r="296" spans="1:6" ht="24.95" customHeight="1" x14ac:dyDescent="0.25">
      <c r="A296" s="14"/>
      <c r="B296" s="20" t="s">
        <v>328</v>
      </c>
      <c r="C296" s="10">
        <v>1</v>
      </c>
      <c r="D296" s="19">
        <v>23267.24</v>
      </c>
      <c r="E296" s="12" t="s">
        <v>16</v>
      </c>
      <c r="F296" s="11">
        <f t="shared" si="3"/>
        <v>23267.24</v>
      </c>
    </row>
    <row r="297" spans="1:6" ht="24.95" customHeight="1" x14ac:dyDescent="0.25">
      <c r="A297" s="28" t="s">
        <v>347</v>
      </c>
      <c r="B297" s="9" t="s">
        <v>348</v>
      </c>
      <c r="C297" s="10">
        <v>1</v>
      </c>
      <c r="D297" s="11">
        <v>24327.16</v>
      </c>
      <c r="E297" s="12" t="s">
        <v>16</v>
      </c>
      <c r="F297" s="11">
        <f t="shared" si="3"/>
        <v>24327.16</v>
      </c>
    </row>
    <row r="298" spans="1:6" ht="24.95" customHeight="1" x14ac:dyDescent="0.25">
      <c r="A298" s="14" t="s">
        <v>349</v>
      </c>
      <c r="B298" s="29" t="s">
        <v>350</v>
      </c>
      <c r="C298" s="10">
        <v>1</v>
      </c>
      <c r="D298" s="17">
        <v>2156.98</v>
      </c>
      <c r="E298" s="12" t="s">
        <v>16</v>
      </c>
      <c r="F298" s="11">
        <f t="shared" si="3"/>
        <v>2156.98</v>
      </c>
    </row>
    <row r="299" spans="1:6" ht="24.95" customHeight="1" x14ac:dyDescent="0.25">
      <c r="A299" s="13" t="s">
        <v>351</v>
      </c>
      <c r="B299" s="9" t="s">
        <v>352</v>
      </c>
      <c r="C299" s="10">
        <v>1</v>
      </c>
      <c r="D299" s="11">
        <v>29310</v>
      </c>
      <c r="E299" s="12" t="s">
        <v>16</v>
      </c>
      <c r="F299" s="11">
        <f t="shared" si="3"/>
        <v>29310</v>
      </c>
    </row>
    <row r="300" spans="1:6" ht="24.95" customHeight="1" x14ac:dyDescent="0.25">
      <c r="A300" s="13" t="s">
        <v>353</v>
      </c>
      <c r="B300" s="9" t="s">
        <v>354</v>
      </c>
      <c r="C300" s="10">
        <v>1</v>
      </c>
      <c r="D300" s="11">
        <v>30172.35</v>
      </c>
      <c r="E300" s="12" t="s">
        <v>16</v>
      </c>
      <c r="F300" s="11">
        <f t="shared" si="3"/>
        <v>30172.35</v>
      </c>
    </row>
    <row r="301" spans="1:6" ht="24.95" customHeight="1" x14ac:dyDescent="0.25">
      <c r="A301" s="13" t="s">
        <v>355</v>
      </c>
      <c r="B301" s="9" t="s">
        <v>356</v>
      </c>
      <c r="C301" s="10">
        <v>1</v>
      </c>
      <c r="D301" s="11">
        <v>40000</v>
      </c>
      <c r="E301" s="12" t="s">
        <v>16</v>
      </c>
      <c r="F301" s="11">
        <f t="shared" si="3"/>
        <v>40000</v>
      </c>
    </row>
    <row r="302" spans="1:6" ht="25.5" customHeight="1" x14ac:dyDescent="0.25">
      <c r="A302" s="1"/>
      <c r="B302" s="48" t="s">
        <v>0</v>
      </c>
      <c r="C302" s="48"/>
      <c r="D302" s="48"/>
      <c r="E302" s="48"/>
      <c r="F302" s="48"/>
    </row>
    <row r="303" spans="1:6" ht="25.5" customHeight="1" x14ac:dyDescent="0.25">
      <c r="A303" s="1"/>
      <c r="B303" s="47" t="s">
        <v>1</v>
      </c>
      <c r="C303" s="47"/>
      <c r="D303" s="47"/>
      <c r="E303" s="3"/>
      <c r="F303" s="4"/>
    </row>
    <row r="304" spans="1:6" ht="25.5" customHeight="1" x14ac:dyDescent="0.25">
      <c r="A304" s="1"/>
      <c r="B304" s="47" t="s">
        <v>2</v>
      </c>
      <c r="C304" s="47"/>
      <c r="D304" s="47"/>
      <c r="E304" s="3" t="s">
        <v>3</v>
      </c>
      <c r="F304" s="3" t="s">
        <v>357</v>
      </c>
    </row>
    <row r="305" spans="1:6" ht="25.5" customHeight="1" x14ac:dyDescent="0.25">
      <c r="A305" s="1"/>
      <c r="B305" s="47" t="s">
        <v>5</v>
      </c>
      <c r="C305" s="47"/>
      <c r="D305" s="47"/>
      <c r="E305" s="3" t="s">
        <v>6</v>
      </c>
      <c r="F305" s="5">
        <v>43830</v>
      </c>
    </row>
    <row r="306" spans="1:6" ht="25.5" customHeight="1" x14ac:dyDescent="0.25">
      <c r="A306" s="1"/>
      <c r="B306" s="47" t="s">
        <v>7</v>
      </c>
      <c r="C306" s="47"/>
      <c r="D306" s="47"/>
      <c r="E306" s="3"/>
      <c r="F306" s="4"/>
    </row>
    <row r="307" spans="1:6" ht="39.75" customHeight="1" x14ac:dyDescent="0.25">
      <c r="A307" s="6" t="s">
        <v>8</v>
      </c>
      <c r="B307" s="6" t="s">
        <v>9</v>
      </c>
      <c r="C307" s="6" t="s">
        <v>10</v>
      </c>
      <c r="D307" s="7" t="s">
        <v>11</v>
      </c>
      <c r="E307" s="7" t="s">
        <v>12</v>
      </c>
      <c r="F307" s="7" t="s">
        <v>13</v>
      </c>
    </row>
    <row r="308" spans="1:6" ht="24.95" customHeight="1" x14ac:dyDescent="0.25">
      <c r="A308" s="8" t="s">
        <v>358</v>
      </c>
      <c r="B308" s="9" t="s">
        <v>359</v>
      </c>
      <c r="C308" s="10">
        <v>1</v>
      </c>
      <c r="D308" s="11">
        <v>2202.0700000000002</v>
      </c>
      <c r="E308" s="12" t="s">
        <v>16</v>
      </c>
      <c r="F308" s="11">
        <f t="shared" si="3"/>
        <v>2202.0700000000002</v>
      </c>
    </row>
    <row r="309" spans="1:6" ht="24.95" customHeight="1" x14ac:dyDescent="0.25">
      <c r="A309" s="8" t="s">
        <v>360</v>
      </c>
      <c r="B309" s="9" t="s">
        <v>361</v>
      </c>
      <c r="C309" s="10">
        <v>1</v>
      </c>
      <c r="D309" s="11">
        <v>3782.14</v>
      </c>
      <c r="E309" s="12" t="s">
        <v>16</v>
      </c>
      <c r="F309" s="11">
        <f t="shared" si="3"/>
        <v>3782.14</v>
      </c>
    </row>
    <row r="310" spans="1:6" ht="24.95" customHeight="1" x14ac:dyDescent="0.25">
      <c r="A310" s="8" t="s">
        <v>362</v>
      </c>
      <c r="B310" s="9" t="s">
        <v>363</v>
      </c>
      <c r="C310" s="10">
        <v>1</v>
      </c>
      <c r="D310" s="11">
        <v>410</v>
      </c>
      <c r="E310" s="12" t="s">
        <v>16</v>
      </c>
      <c r="F310" s="11">
        <f t="shared" si="3"/>
        <v>410</v>
      </c>
    </row>
    <row r="311" spans="1:6" ht="24.95" customHeight="1" x14ac:dyDescent="0.25">
      <c r="A311" s="8" t="s">
        <v>364</v>
      </c>
      <c r="B311" s="9" t="s">
        <v>363</v>
      </c>
      <c r="C311" s="10">
        <v>1</v>
      </c>
      <c r="D311" s="11">
        <v>410</v>
      </c>
      <c r="E311" s="12" t="s">
        <v>16</v>
      </c>
      <c r="F311" s="11">
        <f t="shared" si="3"/>
        <v>410</v>
      </c>
    </row>
    <row r="312" spans="1:6" ht="24.95" customHeight="1" x14ac:dyDescent="0.25">
      <c r="A312" s="8" t="s">
        <v>365</v>
      </c>
      <c r="B312" s="9" t="s">
        <v>366</v>
      </c>
      <c r="C312" s="10">
        <v>1</v>
      </c>
      <c r="D312" s="11">
        <v>410</v>
      </c>
      <c r="E312" s="12" t="s">
        <v>16</v>
      </c>
      <c r="F312" s="11">
        <f t="shared" si="3"/>
        <v>410</v>
      </c>
    </row>
    <row r="313" spans="1:6" ht="24.95" customHeight="1" x14ac:dyDescent="0.25">
      <c r="A313" s="12" t="s">
        <v>367</v>
      </c>
      <c r="B313" s="9" t="s">
        <v>368</v>
      </c>
      <c r="C313" s="10">
        <v>1</v>
      </c>
      <c r="D313" s="11">
        <v>426.72</v>
      </c>
      <c r="E313" s="12" t="s">
        <v>16</v>
      </c>
      <c r="F313" s="11">
        <f t="shared" si="3"/>
        <v>426.72</v>
      </c>
    </row>
    <row r="314" spans="1:6" ht="24.95" customHeight="1" x14ac:dyDescent="0.25">
      <c r="A314" s="8" t="s">
        <v>369</v>
      </c>
      <c r="B314" s="9" t="s">
        <v>370</v>
      </c>
      <c r="C314" s="10">
        <v>1</v>
      </c>
      <c r="D314" s="11">
        <v>6520</v>
      </c>
      <c r="E314" s="12" t="s">
        <v>16</v>
      </c>
      <c r="F314" s="11">
        <f t="shared" si="3"/>
        <v>6520</v>
      </c>
    </row>
    <row r="315" spans="1:6" ht="24.95" customHeight="1" x14ac:dyDescent="0.25">
      <c r="A315" s="8" t="s">
        <v>371</v>
      </c>
      <c r="B315" s="9" t="s">
        <v>372</v>
      </c>
      <c r="C315" s="10">
        <v>1</v>
      </c>
      <c r="D315" s="11">
        <v>7758.62</v>
      </c>
      <c r="E315" s="12" t="s">
        <v>16</v>
      </c>
      <c r="F315" s="11">
        <f t="shared" si="3"/>
        <v>7758.62</v>
      </c>
    </row>
    <row r="316" spans="1:6" ht="24.95" customHeight="1" x14ac:dyDescent="0.25">
      <c r="A316" s="13" t="s">
        <v>373</v>
      </c>
      <c r="B316" s="9" t="s">
        <v>374</v>
      </c>
      <c r="C316" s="10">
        <v>1</v>
      </c>
      <c r="D316" s="11">
        <v>440</v>
      </c>
      <c r="E316" s="12" t="s">
        <v>16</v>
      </c>
      <c r="F316" s="11">
        <f t="shared" si="3"/>
        <v>440</v>
      </c>
    </row>
    <row r="317" spans="1:6" ht="24.95" customHeight="1" x14ac:dyDescent="0.25">
      <c r="A317" s="13" t="s">
        <v>375</v>
      </c>
      <c r="B317" s="9" t="s">
        <v>374</v>
      </c>
      <c r="C317" s="10">
        <v>1</v>
      </c>
      <c r="D317" s="11">
        <v>440</v>
      </c>
      <c r="E317" s="12" t="s">
        <v>16</v>
      </c>
      <c r="F317" s="11">
        <f t="shared" si="3"/>
        <v>440</v>
      </c>
    </row>
    <row r="318" spans="1:6" ht="24.95" customHeight="1" x14ac:dyDescent="0.25">
      <c r="A318" s="13" t="s">
        <v>376</v>
      </c>
      <c r="B318" s="9" t="s">
        <v>374</v>
      </c>
      <c r="C318" s="10">
        <v>1</v>
      </c>
      <c r="D318" s="11">
        <v>440</v>
      </c>
      <c r="E318" s="12" t="s">
        <v>16</v>
      </c>
      <c r="F318" s="11">
        <f t="shared" si="3"/>
        <v>440</v>
      </c>
    </row>
    <row r="319" spans="1:6" ht="24.95" customHeight="1" x14ac:dyDescent="0.25">
      <c r="A319" s="13" t="s">
        <v>377</v>
      </c>
      <c r="B319" s="9" t="s">
        <v>374</v>
      </c>
      <c r="C319" s="10">
        <v>1</v>
      </c>
      <c r="D319" s="11">
        <v>440</v>
      </c>
      <c r="E319" s="12" t="s">
        <v>16</v>
      </c>
      <c r="F319" s="11">
        <f t="shared" si="3"/>
        <v>440</v>
      </c>
    </row>
    <row r="320" spans="1:6" ht="24.95" customHeight="1" x14ac:dyDescent="0.25">
      <c r="A320" s="13" t="s">
        <v>378</v>
      </c>
      <c r="B320" s="9" t="s">
        <v>379</v>
      </c>
      <c r="C320" s="10">
        <v>1</v>
      </c>
      <c r="D320" s="11">
        <v>268</v>
      </c>
      <c r="E320" s="12" t="s">
        <v>16</v>
      </c>
      <c r="F320" s="11">
        <f t="shared" si="3"/>
        <v>268</v>
      </c>
    </row>
    <row r="321" spans="1:6" ht="24.95" customHeight="1" x14ac:dyDescent="0.25">
      <c r="A321" s="13" t="s">
        <v>380</v>
      </c>
      <c r="B321" s="9" t="s">
        <v>381</v>
      </c>
      <c r="C321" s="10">
        <v>1</v>
      </c>
      <c r="D321" s="11">
        <v>1350</v>
      </c>
      <c r="E321" s="12" t="s">
        <v>16</v>
      </c>
      <c r="F321" s="11">
        <f t="shared" si="3"/>
        <v>1350</v>
      </c>
    </row>
    <row r="322" spans="1:6" ht="24.95" customHeight="1" x14ac:dyDescent="0.25">
      <c r="A322" s="12" t="s">
        <v>382</v>
      </c>
      <c r="B322" s="9" t="s">
        <v>383</v>
      </c>
      <c r="C322" s="10">
        <v>1</v>
      </c>
      <c r="D322" s="11">
        <v>3825.2200000000003</v>
      </c>
      <c r="E322" s="12" t="s">
        <v>16</v>
      </c>
      <c r="F322" s="11">
        <f t="shared" si="3"/>
        <v>3825.2200000000003</v>
      </c>
    </row>
    <row r="323" spans="1:6" ht="24.95" customHeight="1" x14ac:dyDescent="0.25">
      <c r="A323" s="8" t="s">
        <v>384</v>
      </c>
      <c r="B323" s="9" t="s">
        <v>385</v>
      </c>
      <c r="C323" s="10">
        <v>1</v>
      </c>
      <c r="D323" s="11">
        <v>1810.34</v>
      </c>
      <c r="E323" s="12" t="s">
        <v>16</v>
      </c>
      <c r="F323" s="11">
        <f t="shared" si="3"/>
        <v>1810.34</v>
      </c>
    </row>
    <row r="324" spans="1:6" ht="24.95" customHeight="1" x14ac:dyDescent="0.25">
      <c r="A324" s="10" t="s">
        <v>386</v>
      </c>
      <c r="B324" s="9" t="s">
        <v>387</v>
      </c>
      <c r="C324" s="10">
        <v>1</v>
      </c>
      <c r="D324" s="11">
        <v>8818.09</v>
      </c>
      <c r="E324" s="12" t="s">
        <v>16</v>
      </c>
      <c r="F324" s="11">
        <f t="shared" si="3"/>
        <v>8818.09</v>
      </c>
    </row>
    <row r="325" spans="1:6" ht="24.95" customHeight="1" x14ac:dyDescent="0.25">
      <c r="A325" s="8" t="s">
        <v>388</v>
      </c>
      <c r="B325" s="9" t="s">
        <v>389</v>
      </c>
      <c r="C325" s="10">
        <v>1</v>
      </c>
      <c r="D325" s="11">
        <v>10325.74</v>
      </c>
      <c r="E325" s="12" t="s">
        <v>16</v>
      </c>
      <c r="F325" s="11">
        <f t="shared" si="3"/>
        <v>10325.74</v>
      </c>
    </row>
    <row r="326" spans="1:6" ht="24.95" customHeight="1" x14ac:dyDescent="0.25">
      <c r="A326" s="8" t="s">
        <v>390</v>
      </c>
      <c r="B326" s="9" t="s">
        <v>391</v>
      </c>
      <c r="C326" s="10">
        <v>2</v>
      </c>
      <c r="D326" s="11">
        <f>14929.63/2</f>
        <v>7464.8149999999996</v>
      </c>
      <c r="E326" s="12" t="s">
        <v>16</v>
      </c>
      <c r="F326" s="11">
        <f t="shared" si="3"/>
        <v>14929.63</v>
      </c>
    </row>
    <row r="327" spans="1:6" ht="25.5" customHeight="1" x14ac:dyDescent="0.25">
      <c r="A327" s="1"/>
      <c r="B327" s="48" t="s">
        <v>0</v>
      </c>
      <c r="C327" s="48"/>
      <c r="D327" s="48"/>
      <c r="E327" s="48"/>
      <c r="F327" s="48"/>
    </row>
    <row r="328" spans="1:6" ht="25.5" customHeight="1" x14ac:dyDescent="0.25">
      <c r="A328" s="1"/>
      <c r="B328" s="47" t="s">
        <v>1</v>
      </c>
      <c r="C328" s="47"/>
      <c r="D328" s="47"/>
      <c r="E328" s="3"/>
      <c r="F328" s="4"/>
    </row>
    <row r="329" spans="1:6" ht="25.5" customHeight="1" x14ac:dyDescent="0.25">
      <c r="A329" s="1"/>
      <c r="B329" s="47" t="s">
        <v>2</v>
      </c>
      <c r="C329" s="47"/>
      <c r="D329" s="47"/>
      <c r="E329" s="3" t="s">
        <v>3</v>
      </c>
      <c r="F329" s="3" t="s">
        <v>392</v>
      </c>
    </row>
    <row r="330" spans="1:6" ht="25.5" customHeight="1" x14ac:dyDescent="0.25">
      <c r="A330" s="1"/>
      <c r="B330" s="47" t="s">
        <v>5</v>
      </c>
      <c r="C330" s="47"/>
      <c r="D330" s="47"/>
      <c r="E330" s="3" t="s">
        <v>6</v>
      </c>
      <c r="F330" s="5">
        <v>43830</v>
      </c>
    </row>
    <row r="331" spans="1:6" ht="25.5" customHeight="1" x14ac:dyDescent="0.25">
      <c r="A331" s="1"/>
      <c r="B331" s="47" t="s">
        <v>7</v>
      </c>
      <c r="C331" s="47"/>
      <c r="D331" s="47"/>
      <c r="E331" s="3"/>
      <c r="F331" s="4"/>
    </row>
    <row r="332" spans="1:6" ht="39.75" customHeight="1" x14ac:dyDescent="0.25">
      <c r="A332" s="6" t="s">
        <v>8</v>
      </c>
      <c r="B332" s="6" t="s">
        <v>9</v>
      </c>
      <c r="C332" s="6" t="s">
        <v>10</v>
      </c>
      <c r="D332" s="7" t="s">
        <v>11</v>
      </c>
      <c r="E332" s="7" t="s">
        <v>12</v>
      </c>
      <c r="F332" s="7" t="s">
        <v>13</v>
      </c>
    </row>
    <row r="333" spans="1:6" ht="24.95" customHeight="1" x14ac:dyDescent="0.25">
      <c r="A333" s="8" t="s">
        <v>393</v>
      </c>
      <c r="B333" s="9" t="s">
        <v>394</v>
      </c>
      <c r="C333" s="10">
        <v>1</v>
      </c>
      <c r="D333" s="11">
        <v>4267.24</v>
      </c>
      <c r="E333" s="12" t="s">
        <v>16</v>
      </c>
      <c r="F333" s="11">
        <f t="shared" si="3"/>
        <v>4267.24</v>
      </c>
    </row>
    <row r="334" spans="1:6" ht="24.95" customHeight="1" x14ac:dyDescent="0.25">
      <c r="A334" s="8" t="s">
        <v>395</v>
      </c>
      <c r="B334" s="9" t="s">
        <v>396</v>
      </c>
      <c r="C334" s="10">
        <v>1</v>
      </c>
      <c r="D334" s="11">
        <v>10000</v>
      </c>
      <c r="E334" s="12" t="s">
        <v>16</v>
      </c>
      <c r="F334" s="11">
        <f t="shared" si="3"/>
        <v>10000</v>
      </c>
    </row>
    <row r="335" spans="1:6" ht="24.95" customHeight="1" x14ac:dyDescent="0.25">
      <c r="A335" s="8" t="s">
        <v>397</v>
      </c>
      <c r="B335" s="9" t="s">
        <v>398</v>
      </c>
      <c r="C335" s="10">
        <v>1</v>
      </c>
      <c r="D335" s="11">
        <v>1719.83</v>
      </c>
      <c r="E335" s="12" t="s">
        <v>16</v>
      </c>
      <c r="F335" s="11">
        <f t="shared" si="3"/>
        <v>1719.83</v>
      </c>
    </row>
    <row r="336" spans="1:6" ht="24.95" customHeight="1" x14ac:dyDescent="0.25">
      <c r="A336" s="10" t="s">
        <v>399</v>
      </c>
      <c r="B336" s="9" t="s">
        <v>400</v>
      </c>
      <c r="C336" s="10">
        <v>1</v>
      </c>
      <c r="D336" s="11">
        <v>2456.9</v>
      </c>
      <c r="E336" s="12" t="s">
        <v>16</v>
      </c>
      <c r="F336" s="11">
        <f t="shared" si="3"/>
        <v>2456.9</v>
      </c>
    </row>
    <row r="337" spans="1:6" ht="24.95" customHeight="1" x14ac:dyDescent="0.25">
      <c r="A337" s="8" t="s">
        <v>401</v>
      </c>
      <c r="B337" s="9" t="s">
        <v>402</v>
      </c>
      <c r="C337" s="10">
        <v>1</v>
      </c>
      <c r="D337" s="11">
        <v>2000</v>
      </c>
      <c r="E337" s="12" t="s">
        <v>16</v>
      </c>
      <c r="F337" s="11">
        <f t="shared" si="3"/>
        <v>2000</v>
      </c>
    </row>
    <row r="338" spans="1:6" ht="24.95" customHeight="1" x14ac:dyDescent="0.25">
      <c r="A338" s="8" t="s">
        <v>403</v>
      </c>
      <c r="B338" s="9" t="s">
        <v>404</v>
      </c>
      <c r="C338" s="10">
        <v>1</v>
      </c>
      <c r="D338" s="11">
        <v>1336.21</v>
      </c>
      <c r="E338" s="12" t="s">
        <v>16</v>
      </c>
      <c r="F338" s="11">
        <f t="shared" si="3"/>
        <v>1336.21</v>
      </c>
    </row>
    <row r="339" spans="1:6" ht="24.95" customHeight="1" x14ac:dyDescent="0.25">
      <c r="A339" s="12" t="s">
        <v>405</v>
      </c>
      <c r="B339" s="20" t="s">
        <v>406</v>
      </c>
      <c r="C339" s="10">
        <v>1</v>
      </c>
      <c r="D339" s="11">
        <v>10861.21</v>
      </c>
      <c r="E339" s="12" t="s">
        <v>16</v>
      </c>
      <c r="F339" s="11">
        <f t="shared" si="3"/>
        <v>10861.21</v>
      </c>
    </row>
    <row r="340" spans="1:6" ht="24.95" customHeight="1" x14ac:dyDescent="0.25">
      <c r="A340" s="10" t="s">
        <v>407</v>
      </c>
      <c r="B340" s="9" t="s">
        <v>408</v>
      </c>
      <c r="C340" s="10">
        <v>3</v>
      </c>
      <c r="D340" s="11">
        <f>8531.9/3</f>
        <v>2843.9666666666667</v>
      </c>
      <c r="E340" s="12" t="s">
        <v>16</v>
      </c>
      <c r="F340" s="11">
        <f t="shared" si="3"/>
        <v>8531.9</v>
      </c>
    </row>
    <row r="341" spans="1:6" ht="24.95" customHeight="1" x14ac:dyDescent="0.25">
      <c r="A341" s="8" t="s">
        <v>409</v>
      </c>
      <c r="B341" s="9" t="s">
        <v>410</v>
      </c>
      <c r="C341" s="10">
        <v>1</v>
      </c>
      <c r="D341" s="11">
        <v>1163.79</v>
      </c>
      <c r="E341" s="12" t="s">
        <v>16</v>
      </c>
      <c r="F341" s="11">
        <f t="shared" ref="F341:F422" si="4">D341*C341</f>
        <v>1163.79</v>
      </c>
    </row>
    <row r="342" spans="1:6" ht="24.95" customHeight="1" x14ac:dyDescent="0.25">
      <c r="A342" s="8" t="s">
        <v>411</v>
      </c>
      <c r="B342" s="9" t="s">
        <v>412</v>
      </c>
      <c r="C342" s="10">
        <v>1</v>
      </c>
      <c r="D342" s="11">
        <v>645.69000000000005</v>
      </c>
      <c r="E342" s="12" t="s">
        <v>16</v>
      </c>
      <c r="F342" s="11">
        <f t="shared" si="4"/>
        <v>645.69000000000005</v>
      </c>
    </row>
    <row r="343" spans="1:6" ht="24.95" customHeight="1" x14ac:dyDescent="0.25">
      <c r="A343" s="8" t="s">
        <v>413</v>
      </c>
      <c r="B343" s="9" t="s">
        <v>414</v>
      </c>
      <c r="C343" s="10">
        <v>1</v>
      </c>
      <c r="D343" s="11">
        <v>5939.65</v>
      </c>
      <c r="E343" s="12" t="s">
        <v>16</v>
      </c>
      <c r="F343" s="11">
        <f t="shared" si="4"/>
        <v>5939.65</v>
      </c>
    </row>
    <row r="344" spans="1:6" ht="24.95" customHeight="1" x14ac:dyDescent="0.25">
      <c r="A344" s="8" t="s">
        <v>415</v>
      </c>
      <c r="B344" s="9" t="s">
        <v>416</v>
      </c>
      <c r="C344" s="10">
        <v>1</v>
      </c>
      <c r="D344" s="11">
        <v>7757.76</v>
      </c>
      <c r="E344" s="12" t="s">
        <v>16</v>
      </c>
      <c r="F344" s="11">
        <f t="shared" si="4"/>
        <v>7757.76</v>
      </c>
    </row>
    <row r="345" spans="1:6" ht="24.95" customHeight="1" x14ac:dyDescent="0.25">
      <c r="A345" s="8" t="s">
        <v>417</v>
      </c>
      <c r="B345" s="9" t="s">
        <v>418</v>
      </c>
      <c r="C345" s="10">
        <v>1</v>
      </c>
      <c r="D345" s="11">
        <v>8620.68</v>
      </c>
      <c r="E345" s="12" t="s">
        <v>16</v>
      </c>
      <c r="F345" s="11">
        <f t="shared" si="4"/>
        <v>8620.68</v>
      </c>
    </row>
    <row r="346" spans="1:6" ht="24.95" customHeight="1" x14ac:dyDescent="0.25">
      <c r="A346" s="14" t="s">
        <v>419</v>
      </c>
      <c r="B346" s="9" t="s">
        <v>420</v>
      </c>
      <c r="C346" s="10">
        <v>1</v>
      </c>
      <c r="D346" s="11">
        <v>116.38</v>
      </c>
      <c r="E346" s="12" t="s">
        <v>16</v>
      </c>
      <c r="F346" s="11">
        <f t="shared" si="4"/>
        <v>116.38</v>
      </c>
    </row>
    <row r="347" spans="1:6" ht="24.95" customHeight="1" x14ac:dyDescent="0.25">
      <c r="A347" s="8" t="s">
        <v>421</v>
      </c>
      <c r="B347" s="9" t="s">
        <v>420</v>
      </c>
      <c r="C347" s="10">
        <v>1</v>
      </c>
      <c r="D347" s="11">
        <v>116.38</v>
      </c>
      <c r="E347" s="12" t="s">
        <v>16</v>
      </c>
      <c r="F347" s="11">
        <f t="shared" si="4"/>
        <v>116.38</v>
      </c>
    </row>
    <row r="348" spans="1:6" ht="24.95" customHeight="1" x14ac:dyDescent="0.25">
      <c r="A348" s="8" t="s">
        <v>422</v>
      </c>
      <c r="B348" s="9" t="s">
        <v>423</v>
      </c>
      <c r="C348" s="10">
        <v>1</v>
      </c>
      <c r="D348" s="11">
        <v>116.38</v>
      </c>
      <c r="E348" s="12" t="s">
        <v>16</v>
      </c>
      <c r="F348" s="11">
        <f t="shared" si="4"/>
        <v>116.38</v>
      </c>
    </row>
    <row r="349" spans="1:6" ht="24.95" customHeight="1" x14ac:dyDescent="0.25">
      <c r="A349" s="8" t="s">
        <v>424</v>
      </c>
      <c r="B349" s="9" t="s">
        <v>423</v>
      </c>
      <c r="C349" s="10">
        <v>1</v>
      </c>
      <c r="D349" s="11">
        <v>116.38</v>
      </c>
      <c r="E349" s="12" t="s">
        <v>16</v>
      </c>
      <c r="F349" s="11">
        <f t="shared" si="4"/>
        <v>116.38</v>
      </c>
    </row>
    <row r="350" spans="1:6" ht="24.95" customHeight="1" x14ac:dyDescent="0.25">
      <c r="A350" s="8" t="s">
        <v>425</v>
      </c>
      <c r="B350" s="9" t="s">
        <v>426</v>
      </c>
      <c r="C350" s="10">
        <v>1</v>
      </c>
      <c r="D350" s="11">
        <v>4309.4799999999996</v>
      </c>
      <c r="E350" s="12" t="s">
        <v>16</v>
      </c>
      <c r="F350" s="11">
        <f t="shared" si="4"/>
        <v>4309.4799999999996</v>
      </c>
    </row>
    <row r="351" spans="1:6" ht="24.95" customHeight="1" x14ac:dyDescent="0.25">
      <c r="A351" s="8" t="s">
        <v>427</v>
      </c>
      <c r="B351" s="9" t="s">
        <v>428</v>
      </c>
      <c r="C351" s="10">
        <v>1</v>
      </c>
      <c r="D351" s="11">
        <v>8619.83</v>
      </c>
      <c r="E351" s="12" t="s">
        <v>16</v>
      </c>
      <c r="F351" s="11">
        <f t="shared" si="4"/>
        <v>8619.83</v>
      </c>
    </row>
    <row r="352" spans="1:6" ht="25.5" customHeight="1" x14ac:dyDescent="0.25">
      <c r="A352" s="1"/>
      <c r="B352" s="48" t="s">
        <v>0</v>
      </c>
      <c r="C352" s="48"/>
      <c r="D352" s="48"/>
      <c r="E352" s="48"/>
      <c r="F352" s="48"/>
    </row>
    <row r="353" spans="1:6" ht="25.5" customHeight="1" x14ac:dyDescent="0.25">
      <c r="A353" s="1"/>
      <c r="B353" s="47" t="s">
        <v>1</v>
      </c>
      <c r="C353" s="47"/>
      <c r="D353" s="47"/>
      <c r="E353" s="3"/>
      <c r="F353" s="4"/>
    </row>
    <row r="354" spans="1:6" ht="25.5" customHeight="1" x14ac:dyDescent="0.25">
      <c r="A354" s="1"/>
      <c r="B354" s="47" t="s">
        <v>2</v>
      </c>
      <c r="C354" s="47"/>
      <c r="D354" s="47"/>
      <c r="E354" s="3" t="s">
        <v>3</v>
      </c>
      <c r="F354" s="3" t="s">
        <v>429</v>
      </c>
    </row>
    <row r="355" spans="1:6" ht="25.5" customHeight="1" x14ac:dyDescent="0.25">
      <c r="A355" s="1"/>
      <c r="B355" s="47" t="s">
        <v>5</v>
      </c>
      <c r="C355" s="47"/>
      <c r="D355" s="47"/>
      <c r="E355" s="3" t="s">
        <v>6</v>
      </c>
      <c r="F355" s="5">
        <v>43830</v>
      </c>
    </row>
    <row r="356" spans="1:6" ht="25.5" customHeight="1" x14ac:dyDescent="0.25">
      <c r="A356" s="1"/>
      <c r="B356" s="47" t="s">
        <v>7</v>
      </c>
      <c r="C356" s="47"/>
      <c r="D356" s="47"/>
      <c r="E356" s="3"/>
      <c r="F356" s="4"/>
    </row>
    <row r="357" spans="1:6" ht="39.75" customHeight="1" x14ac:dyDescent="0.25">
      <c r="A357" s="6" t="s">
        <v>8</v>
      </c>
      <c r="B357" s="6" t="s">
        <v>9</v>
      </c>
      <c r="C357" s="6" t="s">
        <v>10</v>
      </c>
      <c r="D357" s="7" t="s">
        <v>11</v>
      </c>
      <c r="E357" s="7" t="s">
        <v>12</v>
      </c>
      <c r="F357" s="7" t="s">
        <v>13</v>
      </c>
    </row>
    <row r="358" spans="1:6" ht="24.95" customHeight="1" x14ac:dyDescent="0.25">
      <c r="A358" s="8" t="s">
        <v>430</v>
      </c>
      <c r="B358" s="9" t="s">
        <v>431</v>
      </c>
      <c r="C358" s="10">
        <v>1</v>
      </c>
      <c r="D358" s="11">
        <v>5343.98</v>
      </c>
      <c r="E358" s="12" t="s">
        <v>16</v>
      </c>
      <c r="F358" s="11">
        <f t="shared" si="4"/>
        <v>5343.98</v>
      </c>
    </row>
    <row r="359" spans="1:6" ht="24.95" customHeight="1" x14ac:dyDescent="0.25">
      <c r="A359" s="8" t="s">
        <v>432</v>
      </c>
      <c r="B359" s="9" t="s">
        <v>433</v>
      </c>
      <c r="C359" s="10">
        <v>1</v>
      </c>
      <c r="D359" s="11">
        <v>2600</v>
      </c>
      <c r="E359" s="12" t="s">
        <v>16</v>
      </c>
      <c r="F359" s="11">
        <f t="shared" si="4"/>
        <v>2600</v>
      </c>
    </row>
    <row r="360" spans="1:6" ht="24.95" customHeight="1" x14ac:dyDescent="0.25">
      <c r="A360" s="8" t="s">
        <v>434</v>
      </c>
      <c r="B360" s="9" t="s">
        <v>433</v>
      </c>
      <c r="C360" s="10">
        <v>1</v>
      </c>
      <c r="D360" s="11">
        <v>2600</v>
      </c>
      <c r="E360" s="12" t="s">
        <v>16</v>
      </c>
      <c r="F360" s="11">
        <f t="shared" si="4"/>
        <v>2600</v>
      </c>
    </row>
    <row r="361" spans="1:6" ht="24.95" customHeight="1" x14ac:dyDescent="0.25">
      <c r="A361" s="8" t="s">
        <v>435</v>
      </c>
      <c r="B361" s="9" t="s">
        <v>433</v>
      </c>
      <c r="C361" s="10">
        <v>1</v>
      </c>
      <c r="D361" s="11">
        <v>2600</v>
      </c>
      <c r="E361" s="12" t="s">
        <v>16</v>
      </c>
      <c r="F361" s="11">
        <f t="shared" si="4"/>
        <v>2600</v>
      </c>
    </row>
    <row r="362" spans="1:6" ht="24.95" customHeight="1" x14ac:dyDescent="0.25">
      <c r="A362" s="8" t="s">
        <v>436</v>
      </c>
      <c r="B362" s="9" t="s">
        <v>437</v>
      </c>
      <c r="C362" s="10">
        <v>1</v>
      </c>
      <c r="D362" s="11">
        <v>6033.62</v>
      </c>
      <c r="E362" s="12" t="s">
        <v>16</v>
      </c>
      <c r="F362" s="11">
        <f t="shared" si="4"/>
        <v>6033.62</v>
      </c>
    </row>
    <row r="363" spans="1:6" ht="24.95" customHeight="1" x14ac:dyDescent="0.25">
      <c r="A363" s="14" t="s">
        <v>438</v>
      </c>
      <c r="B363" s="9" t="s">
        <v>439</v>
      </c>
      <c r="C363" s="10">
        <v>1</v>
      </c>
      <c r="D363" s="11">
        <v>32800.020799999998</v>
      </c>
      <c r="E363" s="12" t="s">
        <v>16</v>
      </c>
      <c r="F363" s="11">
        <f t="shared" si="4"/>
        <v>32800.020799999998</v>
      </c>
    </row>
    <row r="364" spans="1:6" ht="24.95" customHeight="1" x14ac:dyDescent="0.25">
      <c r="A364" s="8" t="s">
        <v>440</v>
      </c>
      <c r="B364" s="9" t="s">
        <v>441</v>
      </c>
      <c r="C364" s="10">
        <v>1</v>
      </c>
      <c r="D364" s="12">
        <v>7200.003999999999</v>
      </c>
      <c r="E364" s="12" t="s">
        <v>16</v>
      </c>
      <c r="F364" s="11">
        <f t="shared" si="4"/>
        <v>7200.003999999999</v>
      </c>
    </row>
    <row r="365" spans="1:6" ht="24.95" customHeight="1" x14ac:dyDescent="0.25">
      <c r="A365" s="8" t="s">
        <v>442</v>
      </c>
      <c r="B365" s="9" t="s">
        <v>441</v>
      </c>
      <c r="C365" s="10">
        <v>1</v>
      </c>
      <c r="D365" s="12">
        <v>7200.003999999999</v>
      </c>
      <c r="E365" s="12" t="s">
        <v>16</v>
      </c>
      <c r="F365" s="11">
        <f t="shared" si="4"/>
        <v>7200.003999999999</v>
      </c>
    </row>
    <row r="366" spans="1:6" ht="24.95" customHeight="1" x14ac:dyDescent="0.25">
      <c r="A366" s="8" t="s">
        <v>443</v>
      </c>
      <c r="B366" s="9" t="s">
        <v>444</v>
      </c>
      <c r="C366" s="10">
        <v>1</v>
      </c>
      <c r="D366" s="11">
        <v>5290.51</v>
      </c>
      <c r="E366" s="12" t="s">
        <v>16</v>
      </c>
      <c r="F366" s="11">
        <f t="shared" si="4"/>
        <v>5290.51</v>
      </c>
    </row>
    <row r="367" spans="1:6" ht="24.95" customHeight="1" x14ac:dyDescent="0.25">
      <c r="A367" s="8" t="s">
        <v>445</v>
      </c>
      <c r="B367" s="9" t="s">
        <v>444</v>
      </c>
      <c r="C367" s="10">
        <v>1</v>
      </c>
      <c r="D367" s="11">
        <v>5602.59</v>
      </c>
      <c r="E367" s="12" t="s">
        <v>16</v>
      </c>
      <c r="F367" s="11">
        <f t="shared" si="4"/>
        <v>5602.59</v>
      </c>
    </row>
    <row r="368" spans="1:6" ht="24.95" customHeight="1" x14ac:dyDescent="0.25">
      <c r="A368" s="8" t="s">
        <v>446</v>
      </c>
      <c r="B368" s="9" t="s">
        <v>447</v>
      </c>
      <c r="C368" s="10">
        <v>1</v>
      </c>
      <c r="D368" s="11">
        <v>5171.5600000000004</v>
      </c>
      <c r="E368" s="12" t="s">
        <v>16</v>
      </c>
      <c r="F368" s="11">
        <f t="shared" si="4"/>
        <v>5171.5600000000004</v>
      </c>
    </row>
    <row r="369" spans="1:6" ht="24.95" customHeight="1" x14ac:dyDescent="0.25">
      <c r="A369" s="8" t="s">
        <v>448</v>
      </c>
      <c r="B369" s="9" t="s">
        <v>449</v>
      </c>
      <c r="C369" s="10">
        <v>1</v>
      </c>
      <c r="D369" s="11">
        <v>5171.5533333333333</v>
      </c>
      <c r="E369" s="12" t="s">
        <v>16</v>
      </c>
      <c r="F369" s="11">
        <f t="shared" si="4"/>
        <v>5171.5533333333333</v>
      </c>
    </row>
    <row r="370" spans="1:6" ht="24.95" customHeight="1" x14ac:dyDescent="0.25">
      <c r="A370" s="8" t="s">
        <v>450</v>
      </c>
      <c r="B370" s="9" t="s">
        <v>449</v>
      </c>
      <c r="C370" s="10">
        <v>1</v>
      </c>
      <c r="D370" s="11">
        <v>5171.55</v>
      </c>
      <c r="E370" s="12" t="s">
        <v>16</v>
      </c>
      <c r="F370" s="11">
        <f t="shared" si="4"/>
        <v>5171.55</v>
      </c>
    </row>
    <row r="371" spans="1:6" ht="24.95" customHeight="1" x14ac:dyDescent="0.25">
      <c r="A371" s="8" t="s">
        <v>451</v>
      </c>
      <c r="B371" s="9" t="s">
        <v>449</v>
      </c>
      <c r="C371" s="10">
        <v>1</v>
      </c>
      <c r="D371" s="11">
        <v>5171.55</v>
      </c>
      <c r="E371" s="12" t="s">
        <v>16</v>
      </c>
      <c r="F371" s="11">
        <f t="shared" si="4"/>
        <v>5171.55</v>
      </c>
    </row>
    <row r="372" spans="1:6" ht="24.95" customHeight="1" x14ac:dyDescent="0.25">
      <c r="A372" s="14"/>
      <c r="B372" s="9" t="s">
        <v>452</v>
      </c>
      <c r="C372" s="10">
        <v>1</v>
      </c>
      <c r="D372" s="11">
        <v>2585.35</v>
      </c>
      <c r="E372" s="12" t="s">
        <v>16</v>
      </c>
      <c r="F372" s="11">
        <f t="shared" si="4"/>
        <v>2585.35</v>
      </c>
    </row>
    <row r="373" spans="1:6" ht="24.95" customHeight="1" x14ac:dyDescent="0.25">
      <c r="A373" s="14"/>
      <c r="B373" s="9" t="s">
        <v>452</v>
      </c>
      <c r="C373" s="10">
        <v>1</v>
      </c>
      <c r="D373" s="11">
        <v>2585.35</v>
      </c>
      <c r="E373" s="12" t="s">
        <v>16</v>
      </c>
      <c r="F373" s="11">
        <f t="shared" si="4"/>
        <v>2585.35</v>
      </c>
    </row>
    <row r="374" spans="1:6" ht="24.95" customHeight="1" x14ac:dyDescent="0.25">
      <c r="A374" s="14"/>
      <c r="B374" s="9" t="s">
        <v>452</v>
      </c>
      <c r="C374" s="10">
        <v>1</v>
      </c>
      <c r="D374" s="11">
        <v>2585.35</v>
      </c>
      <c r="E374" s="12" t="s">
        <v>16</v>
      </c>
      <c r="F374" s="11">
        <f t="shared" si="4"/>
        <v>2585.35</v>
      </c>
    </row>
    <row r="375" spans="1:6" ht="24.95" customHeight="1" x14ac:dyDescent="0.25">
      <c r="A375" s="14"/>
      <c r="B375" s="9" t="s">
        <v>453</v>
      </c>
      <c r="C375" s="10">
        <v>1</v>
      </c>
      <c r="D375" s="11">
        <v>112312.86</v>
      </c>
      <c r="E375" s="12" t="s">
        <v>16</v>
      </c>
      <c r="F375" s="11">
        <f t="shared" si="4"/>
        <v>112312.86</v>
      </c>
    </row>
    <row r="376" spans="1:6" ht="30" customHeight="1" x14ac:dyDescent="0.25">
      <c r="A376" s="30" t="s">
        <v>454</v>
      </c>
      <c r="B376" s="20" t="s">
        <v>455</v>
      </c>
      <c r="C376" s="10">
        <v>1</v>
      </c>
      <c r="D376" s="19">
        <f>43103.44/10</f>
        <v>4310.3440000000001</v>
      </c>
      <c r="E376" s="12" t="s">
        <v>16</v>
      </c>
      <c r="F376" s="11">
        <f t="shared" si="4"/>
        <v>4310.3440000000001</v>
      </c>
    </row>
    <row r="377" spans="1:6" ht="25.5" customHeight="1" x14ac:dyDescent="0.25">
      <c r="A377" s="1"/>
      <c r="B377" s="48" t="s">
        <v>0</v>
      </c>
      <c r="C377" s="48"/>
      <c r="D377" s="48"/>
      <c r="E377" s="48"/>
      <c r="F377" s="48"/>
    </row>
    <row r="378" spans="1:6" ht="25.5" customHeight="1" x14ac:dyDescent="0.25">
      <c r="A378" s="1"/>
      <c r="B378" s="47" t="s">
        <v>1</v>
      </c>
      <c r="C378" s="47"/>
      <c r="D378" s="47"/>
      <c r="E378" s="3"/>
      <c r="F378" s="4"/>
    </row>
    <row r="379" spans="1:6" ht="25.5" customHeight="1" x14ac:dyDescent="0.25">
      <c r="A379" s="1"/>
      <c r="B379" s="47" t="s">
        <v>2</v>
      </c>
      <c r="C379" s="47"/>
      <c r="D379" s="47"/>
      <c r="E379" s="3" t="s">
        <v>3</v>
      </c>
      <c r="F379" s="3" t="s">
        <v>456</v>
      </c>
    </row>
    <row r="380" spans="1:6" ht="25.5" customHeight="1" x14ac:dyDescent="0.25">
      <c r="A380" s="1"/>
      <c r="B380" s="47" t="s">
        <v>5</v>
      </c>
      <c r="C380" s="47"/>
      <c r="D380" s="47"/>
      <c r="E380" s="3" t="s">
        <v>6</v>
      </c>
      <c r="F380" s="5">
        <v>43830</v>
      </c>
    </row>
    <row r="381" spans="1:6" ht="25.5" customHeight="1" x14ac:dyDescent="0.25">
      <c r="A381" s="1"/>
      <c r="B381" s="47" t="s">
        <v>7</v>
      </c>
      <c r="C381" s="47"/>
      <c r="D381" s="47"/>
      <c r="E381" s="3"/>
      <c r="F381" s="4"/>
    </row>
    <row r="382" spans="1:6" ht="39.75" customHeight="1" x14ac:dyDescent="0.25">
      <c r="A382" s="6" t="s">
        <v>8</v>
      </c>
      <c r="B382" s="6" t="s">
        <v>9</v>
      </c>
      <c r="C382" s="6" t="s">
        <v>10</v>
      </c>
      <c r="D382" s="7" t="s">
        <v>11</v>
      </c>
      <c r="E382" s="7" t="s">
        <v>12</v>
      </c>
      <c r="F382" s="7" t="s">
        <v>13</v>
      </c>
    </row>
    <row r="383" spans="1:6" ht="30" customHeight="1" x14ac:dyDescent="0.25">
      <c r="A383" s="19" t="s">
        <v>457</v>
      </c>
      <c r="B383" s="20" t="s">
        <v>455</v>
      </c>
      <c r="C383" s="10">
        <v>1</v>
      </c>
      <c r="D383" s="19">
        <v>4310.34</v>
      </c>
      <c r="E383" s="12" t="s">
        <v>16</v>
      </c>
      <c r="F383" s="11">
        <f t="shared" si="4"/>
        <v>4310.34</v>
      </c>
    </row>
    <row r="384" spans="1:6" ht="24.95" customHeight="1" x14ac:dyDescent="0.25">
      <c r="A384" s="12" t="s">
        <v>458</v>
      </c>
      <c r="B384" s="9" t="s">
        <v>459</v>
      </c>
      <c r="C384" s="10">
        <v>1</v>
      </c>
      <c r="D384" s="11">
        <v>4171</v>
      </c>
      <c r="E384" s="12" t="s">
        <v>16</v>
      </c>
      <c r="F384" s="11">
        <f t="shared" si="4"/>
        <v>4171</v>
      </c>
    </row>
    <row r="385" spans="1:6" ht="30" customHeight="1" x14ac:dyDescent="0.25">
      <c r="A385" s="19" t="s">
        <v>460</v>
      </c>
      <c r="B385" s="20" t="s">
        <v>455</v>
      </c>
      <c r="C385" s="10">
        <v>1</v>
      </c>
      <c r="D385" s="19">
        <v>4310.34</v>
      </c>
      <c r="E385" s="12" t="s">
        <v>16</v>
      </c>
      <c r="F385" s="11">
        <f t="shared" si="4"/>
        <v>4310.34</v>
      </c>
    </row>
    <row r="386" spans="1:6" ht="30" customHeight="1" x14ac:dyDescent="0.25">
      <c r="A386" s="19" t="s">
        <v>461</v>
      </c>
      <c r="B386" s="20" t="s">
        <v>455</v>
      </c>
      <c r="C386" s="10">
        <v>1</v>
      </c>
      <c r="D386" s="19">
        <v>4310.34</v>
      </c>
      <c r="E386" s="12" t="s">
        <v>16</v>
      </c>
      <c r="F386" s="11">
        <f t="shared" si="4"/>
        <v>4310.34</v>
      </c>
    </row>
    <row r="387" spans="1:6" ht="30" customHeight="1" x14ac:dyDescent="0.25">
      <c r="A387" s="31" t="s">
        <v>462</v>
      </c>
      <c r="B387" s="20" t="s">
        <v>455</v>
      </c>
      <c r="C387" s="10">
        <v>1</v>
      </c>
      <c r="D387" s="19">
        <v>4310.34</v>
      </c>
      <c r="E387" s="12" t="s">
        <v>16</v>
      </c>
      <c r="F387" s="11">
        <f t="shared" si="4"/>
        <v>4310.34</v>
      </c>
    </row>
    <row r="388" spans="1:6" ht="30" customHeight="1" x14ac:dyDescent="0.25">
      <c r="A388" s="19" t="s">
        <v>229</v>
      </c>
      <c r="B388" s="20" t="s">
        <v>455</v>
      </c>
      <c r="C388" s="10">
        <v>1</v>
      </c>
      <c r="D388" s="19">
        <v>4310.34</v>
      </c>
      <c r="E388" s="12" t="s">
        <v>16</v>
      </c>
      <c r="F388" s="11">
        <f t="shared" si="4"/>
        <v>4310.34</v>
      </c>
    </row>
    <row r="389" spans="1:6" ht="30" customHeight="1" x14ac:dyDescent="0.25">
      <c r="A389" s="19" t="s">
        <v>463</v>
      </c>
      <c r="B389" s="20" t="s">
        <v>455</v>
      </c>
      <c r="C389" s="10">
        <v>1</v>
      </c>
      <c r="D389" s="19">
        <v>4310.34</v>
      </c>
      <c r="E389" s="12" t="s">
        <v>16</v>
      </c>
      <c r="F389" s="11">
        <f t="shared" si="4"/>
        <v>4310.34</v>
      </c>
    </row>
    <row r="390" spans="1:6" ht="30" customHeight="1" x14ac:dyDescent="0.25">
      <c r="A390" s="14"/>
      <c r="B390" s="20" t="s">
        <v>455</v>
      </c>
      <c r="C390" s="10">
        <v>1</v>
      </c>
      <c r="D390" s="19">
        <v>4310.34</v>
      </c>
      <c r="E390" s="12" t="s">
        <v>16</v>
      </c>
      <c r="F390" s="11">
        <f t="shared" si="4"/>
        <v>4310.34</v>
      </c>
    </row>
    <row r="391" spans="1:6" ht="30" customHeight="1" x14ac:dyDescent="0.25">
      <c r="A391" s="14"/>
      <c r="B391" s="20" t="s">
        <v>455</v>
      </c>
      <c r="C391" s="10">
        <v>1</v>
      </c>
      <c r="D391" s="19">
        <v>4310.34</v>
      </c>
      <c r="E391" s="12" t="s">
        <v>16</v>
      </c>
      <c r="F391" s="11">
        <f t="shared" si="4"/>
        <v>4310.34</v>
      </c>
    </row>
    <row r="392" spans="1:6" ht="30" customHeight="1" x14ac:dyDescent="0.25">
      <c r="A392" s="14"/>
      <c r="B392" s="16" t="s">
        <v>464</v>
      </c>
      <c r="C392" s="10">
        <v>1</v>
      </c>
      <c r="D392" s="17">
        <v>988.51</v>
      </c>
      <c r="E392" s="12" t="s">
        <v>16</v>
      </c>
      <c r="F392" s="11">
        <f t="shared" si="4"/>
        <v>988.51</v>
      </c>
    </row>
    <row r="393" spans="1:6" ht="30" customHeight="1" x14ac:dyDescent="0.25">
      <c r="A393" s="14"/>
      <c r="B393" s="20" t="s">
        <v>465</v>
      </c>
      <c r="C393" s="10">
        <v>1</v>
      </c>
      <c r="D393" s="19">
        <v>6383.63</v>
      </c>
      <c r="E393" s="12" t="s">
        <v>16</v>
      </c>
      <c r="F393" s="11">
        <f t="shared" si="4"/>
        <v>6383.63</v>
      </c>
    </row>
    <row r="394" spans="1:6" ht="24.95" customHeight="1" x14ac:dyDescent="0.25">
      <c r="A394" s="13" t="s">
        <v>466</v>
      </c>
      <c r="B394" s="9" t="s">
        <v>467</v>
      </c>
      <c r="C394" s="10">
        <v>1</v>
      </c>
      <c r="D394" s="11">
        <v>60000</v>
      </c>
      <c r="E394" s="12" t="s">
        <v>16</v>
      </c>
      <c r="F394" s="11">
        <f t="shared" si="4"/>
        <v>60000</v>
      </c>
    </row>
    <row r="395" spans="1:6" ht="24.95" customHeight="1" x14ac:dyDescent="0.25">
      <c r="A395" s="8" t="s">
        <v>468</v>
      </c>
      <c r="B395" s="9" t="s">
        <v>469</v>
      </c>
      <c r="C395" s="10">
        <v>1</v>
      </c>
      <c r="D395" s="11">
        <v>64777</v>
      </c>
      <c r="E395" s="12" t="s">
        <v>16</v>
      </c>
      <c r="F395" s="11">
        <f t="shared" si="4"/>
        <v>64777</v>
      </c>
    </row>
    <row r="396" spans="1:6" ht="24.95" customHeight="1" x14ac:dyDescent="0.25">
      <c r="A396" s="12" t="s">
        <v>470</v>
      </c>
      <c r="B396" s="9" t="s">
        <v>471</v>
      </c>
      <c r="C396" s="10">
        <v>1</v>
      </c>
      <c r="D396" s="11">
        <v>60.870000000000005</v>
      </c>
      <c r="E396" s="12" t="s">
        <v>16</v>
      </c>
      <c r="F396" s="11">
        <f t="shared" si="4"/>
        <v>60.870000000000005</v>
      </c>
    </row>
    <row r="397" spans="1:6" ht="24.95" customHeight="1" x14ac:dyDescent="0.25">
      <c r="A397" s="13" t="s">
        <v>472</v>
      </c>
      <c r="B397" s="9" t="s">
        <v>473</v>
      </c>
      <c r="C397" s="10">
        <v>1</v>
      </c>
      <c r="D397" s="11">
        <v>1895.69</v>
      </c>
      <c r="E397" s="12" t="s">
        <v>16</v>
      </c>
      <c r="F397" s="11">
        <f t="shared" si="4"/>
        <v>1895.69</v>
      </c>
    </row>
    <row r="398" spans="1:6" ht="24.95" customHeight="1" x14ac:dyDescent="0.25">
      <c r="A398" s="13" t="s">
        <v>474</v>
      </c>
      <c r="B398" s="9" t="s">
        <v>473</v>
      </c>
      <c r="C398" s="10">
        <v>1</v>
      </c>
      <c r="D398" s="11">
        <v>1895.69</v>
      </c>
      <c r="E398" s="12" t="s">
        <v>16</v>
      </c>
      <c r="F398" s="11">
        <f t="shared" si="4"/>
        <v>1895.69</v>
      </c>
    </row>
    <row r="399" spans="1:6" ht="24.95" customHeight="1" x14ac:dyDescent="0.25">
      <c r="A399" s="13" t="s">
        <v>475</v>
      </c>
      <c r="B399" s="9" t="s">
        <v>476</v>
      </c>
      <c r="C399" s="10">
        <v>1</v>
      </c>
      <c r="D399" s="11">
        <v>1120</v>
      </c>
      <c r="E399" s="12" t="s">
        <v>16</v>
      </c>
      <c r="F399" s="11">
        <f t="shared" si="4"/>
        <v>1120</v>
      </c>
    </row>
    <row r="400" spans="1:6" ht="25.5" customHeight="1" x14ac:dyDescent="0.25">
      <c r="A400" s="1"/>
      <c r="B400" s="48" t="s">
        <v>0</v>
      </c>
      <c r="C400" s="48"/>
      <c r="D400" s="48"/>
      <c r="E400" s="48"/>
      <c r="F400" s="48"/>
    </row>
    <row r="401" spans="1:6" ht="25.5" customHeight="1" x14ac:dyDescent="0.25">
      <c r="A401" s="1"/>
      <c r="B401" s="47" t="s">
        <v>1</v>
      </c>
      <c r="C401" s="47"/>
      <c r="D401" s="47"/>
      <c r="E401" s="3"/>
      <c r="F401" s="4"/>
    </row>
    <row r="402" spans="1:6" ht="25.5" customHeight="1" x14ac:dyDescent="0.25">
      <c r="A402" s="1"/>
      <c r="B402" s="47" t="s">
        <v>2</v>
      </c>
      <c r="C402" s="47"/>
      <c r="D402" s="47"/>
      <c r="E402" s="3" t="s">
        <v>3</v>
      </c>
      <c r="F402" s="3" t="s">
        <v>477</v>
      </c>
    </row>
    <row r="403" spans="1:6" ht="25.5" customHeight="1" x14ac:dyDescent="0.25">
      <c r="A403" s="1"/>
      <c r="B403" s="47" t="s">
        <v>5</v>
      </c>
      <c r="C403" s="47"/>
      <c r="D403" s="47"/>
      <c r="E403" s="3" t="s">
        <v>6</v>
      </c>
      <c r="F403" s="5">
        <v>43830</v>
      </c>
    </row>
    <row r="404" spans="1:6" ht="25.5" customHeight="1" x14ac:dyDescent="0.25">
      <c r="A404" s="1"/>
      <c r="B404" s="47" t="s">
        <v>7</v>
      </c>
      <c r="C404" s="47"/>
      <c r="D404" s="47"/>
      <c r="E404" s="3"/>
      <c r="F404" s="4"/>
    </row>
    <row r="405" spans="1:6" ht="39.75" customHeight="1" x14ac:dyDescent="0.25">
      <c r="A405" s="6" t="s">
        <v>8</v>
      </c>
      <c r="B405" s="6" t="s">
        <v>9</v>
      </c>
      <c r="C405" s="6" t="s">
        <v>10</v>
      </c>
      <c r="D405" s="7" t="s">
        <v>11</v>
      </c>
      <c r="E405" s="7" t="s">
        <v>12</v>
      </c>
      <c r="F405" s="7" t="s">
        <v>13</v>
      </c>
    </row>
    <row r="406" spans="1:6" ht="24.95" customHeight="1" x14ac:dyDescent="0.25">
      <c r="A406" s="13" t="s">
        <v>478</v>
      </c>
      <c r="B406" s="9" t="s">
        <v>476</v>
      </c>
      <c r="C406" s="10">
        <v>1</v>
      </c>
      <c r="D406" s="11">
        <v>1120</v>
      </c>
      <c r="E406" s="12" t="s">
        <v>16</v>
      </c>
      <c r="F406" s="11">
        <f t="shared" si="4"/>
        <v>1120</v>
      </c>
    </row>
    <row r="407" spans="1:6" ht="24.95" customHeight="1" x14ac:dyDescent="0.25">
      <c r="A407" s="13" t="s">
        <v>479</v>
      </c>
      <c r="B407" s="9" t="s">
        <v>476</v>
      </c>
      <c r="C407" s="10">
        <v>1</v>
      </c>
      <c r="D407" s="11">
        <v>1120</v>
      </c>
      <c r="E407" s="12" t="s">
        <v>16</v>
      </c>
      <c r="F407" s="11">
        <f t="shared" si="4"/>
        <v>1120</v>
      </c>
    </row>
    <row r="408" spans="1:6" ht="24.95" customHeight="1" x14ac:dyDescent="0.25">
      <c r="A408" s="13" t="s">
        <v>480</v>
      </c>
      <c r="B408" s="9" t="s">
        <v>476</v>
      </c>
      <c r="C408" s="10">
        <v>1</v>
      </c>
      <c r="D408" s="11">
        <v>1120</v>
      </c>
      <c r="E408" s="12" t="s">
        <v>16</v>
      </c>
      <c r="F408" s="11">
        <f t="shared" si="4"/>
        <v>1120</v>
      </c>
    </row>
    <row r="409" spans="1:6" ht="24.95" customHeight="1" x14ac:dyDescent="0.25">
      <c r="A409" s="13" t="s">
        <v>481</v>
      </c>
      <c r="B409" s="9" t="s">
        <v>476</v>
      </c>
      <c r="C409" s="10">
        <v>1</v>
      </c>
      <c r="D409" s="11">
        <v>1120</v>
      </c>
      <c r="E409" s="12" t="s">
        <v>16</v>
      </c>
      <c r="F409" s="11">
        <f t="shared" si="4"/>
        <v>1120</v>
      </c>
    </row>
    <row r="410" spans="1:6" ht="24.95" customHeight="1" x14ac:dyDescent="0.25">
      <c r="A410" s="13" t="s">
        <v>482</v>
      </c>
      <c r="B410" s="9" t="s">
        <v>476</v>
      </c>
      <c r="C410" s="10">
        <v>1</v>
      </c>
      <c r="D410" s="11">
        <v>1120</v>
      </c>
      <c r="E410" s="12" t="s">
        <v>16</v>
      </c>
      <c r="F410" s="11">
        <f t="shared" si="4"/>
        <v>1120</v>
      </c>
    </row>
    <row r="411" spans="1:6" ht="24.95" customHeight="1" x14ac:dyDescent="0.25">
      <c r="A411" s="13" t="s">
        <v>483</v>
      </c>
      <c r="B411" s="9" t="s">
        <v>484</v>
      </c>
      <c r="C411" s="10">
        <v>1</v>
      </c>
      <c r="D411" s="11">
        <v>3260.87</v>
      </c>
      <c r="E411" s="12" t="s">
        <v>16</v>
      </c>
      <c r="F411" s="11">
        <f t="shared" si="4"/>
        <v>3260.87</v>
      </c>
    </row>
    <row r="412" spans="1:6" ht="24.95" customHeight="1" x14ac:dyDescent="0.25">
      <c r="A412" s="13" t="s">
        <v>485</v>
      </c>
      <c r="B412" s="9" t="s">
        <v>486</v>
      </c>
      <c r="C412" s="10">
        <v>1</v>
      </c>
      <c r="D412" s="11">
        <v>1400</v>
      </c>
      <c r="E412" s="12" t="s">
        <v>16</v>
      </c>
      <c r="F412" s="11">
        <f t="shared" si="4"/>
        <v>1400</v>
      </c>
    </row>
    <row r="413" spans="1:6" ht="24.95" customHeight="1" x14ac:dyDescent="0.25">
      <c r="A413" s="13" t="s">
        <v>487</v>
      </c>
      <c r="B413" s="9" t="s">
        <v>488</v>
      </c>
      <c r="C413" s="10">
        <v>1</v>
      </c>
      <c r="D413" s="11">
        <v>6380</v>
      </c>
      <c r="E413" s="12" t="s">
        <v>16</v>
      </c>
      <c r="F413" s="11">
        <f t="shared" si="4"/>
        <v>6380</v>
      </c>
    </row>
    <row r="414" spans="1:6" ht="24.95" customHeight="1" x14ac:dyDescent="0.25">
      <c r="A414" s="13" t="s">
        <v>489</v>
      </c>
      <c r="B414" s="9" t="s">
        <v>490</v>
      </c>
      <c r="C414" s="10">
        <v>1</v>
      </c>
      <c r="D414" s="11">
        <v>964.66</v>
      </c>
      <c r="E414" s="12" t="s">
        <v>16</v>
      </c>
      <c r="F414" s="11">
        <f t="shared" si="4"/>
        <v>964.66</v>
      </c>
    </row>
    <row r="415" spans="1:6" ht="24.95" customHeight="1" x14ac:dyDescent="0.25">
      <c r="A415" s="13" t="s">
        <v>491</v>
      </c>
      <c r="B415" s="9" t="s">
        <v>492</v>
      </c>
      <c r="C415" s="10">
        <v>1</v>
      </c>
      <c r="D415" s="11">
        <v>900</v>
      </c>
      <c r="E415" s="12" t="s">
        <v>16</v>
      </c>
      <c r="F415" s="11">
        <f t="shared" si="4"/>
        <v>900</v>
      </c>
    </row>
    <row r="416" spans="1:6" ht="24.95" customHeight="1" x14ac:dyDescent="0.25">
      <c r="A416" s="13" t="s">
        <v>493</v>
      </c>
      <c r="B416" s="9" t="s">
        <v>492</v>
      </c>
      <c r="C416" s="10">
        <v>1</v>
      </c>
      <c r="D416" s="11">
        <v>900</v>
      </c>
      <c r="E416" s="12" t="s">
        <v>16</v>
      </c>
      <c r="F416" s="11">
        <f t="shared" si="4"/>
        <v>900</v>
      </c>
    </row>
    <row r="417" spans="1:6" ht="24.95" customHeight="1" x14ac:dyDescent="0.25">
      <c r="A417" s="13" t="s">
        <v>494</v>
      </c>
      <c r="B417" s="9" t="s">
        <v>492</v>
      </c>
      <c r="C417" s="10">
        <v>1</v>
      </c>
      <c r="D417" s="11">
        <v>900</v>
      </c>
      <c r="E417" s="12" t="s">
        <v>16</v>
      </c>
      <c r="F417" s="11">
        <f t="shared" si="4"/>
        <v>900</v>
      </c>
    </row>
    <row r="418" spans="1:6" ht="24.95" customHeight="1" x14ac:dyDescent="0.25">
      <c r="A418" s="13" t="s">
        <v>495</v>
      </c>
      <c r="B418" s="9" t="s">
        <v>492</v>
      </c>
      <c r="C418" s="10">
        <v>1</v>
      </c>
      <c r="D418" s="11">
        <v>900</v>
      </c>
      <c r="E418" s="12" t="s">
        <v>16</v>
      </c>
      <c r="F418" s="11">
        <f t="shared" si="4"/>
        <v>900</v>
      </c>
    </row>
    <row r="419" spans="1:6" ht="24.95" customHeight="1" x14ac:dyDescent="0.25">
      <c r="A419" s="13" t="s">
        <v>496</v>
      </c>
      <c r="B419" s="9" t="s">
        <v>473</v>
      </c>
      <c r="C419" s="10">
        <v>1</v>
      </c>
      <c r="D419" s="11">
        <v>2033.6200000000001</v>
      </c>
      <c r="E419" s="12" t="s">
        <v>16</v>
      </c>
      <c r="F419" s="11">
        <f t="shared" si="4"/>
        <v>2033.6200000000001</v>
      </c>
    </row>
    <row r="420" spans="1:6" ht="24.95" customHeight="1" x14ac:dyDescent="0.25">
      <c r="A420" s="12" t="s">
        <v>497</v>
      </c>
      <c r="B420" s="9" t="s">
        <v>473</v>
      </c>
      <c r="C420" s="10">
        <v>1</v>
      </c>
      <c r="D420" s="11">
        <v>1119.83</v>
      </c>
      <c r="E420" s="12" t="s">
        <v>16</v>
      </c>
      <c r="F420" s="11">
        <f t="shared" si="4"/>
        <v>1119.83</v>
      </c>
    </row>
    <row r="421" spans="1:6" ht="24.95" customHeight="1" x14ac:dyDescent="0.25">
      <c r="A421" s="13" t="s">
        <v>498</v>
      </c>
      <c r="B421" s="9" t="s">
        <v>473</v>
      </c>
      <c r="C421" s="10">
        <v>1</v>
      </c>
      <c r="D421" s="11">
        <v>4249.1400000000003</v>
      </c>
      <c r="E421" s="12" t="s">
        <v>16</v>
      </c>
      <c r="F421" s="11">
        <f t="shared" si="4"/>
        <v>4249.1400000000003</v>
      </c>
    </row>
    <row r="422" spans="1:6" ht="24.95" customHeight="1" x14ac:dyDescent="0.25">
      <c r="A422" s="13" t="s">
        <v>499</v>
      </c>
      <c r="B422" s="9" t="s">
        <v>500</v>
      </c>
      <c r="C422" s="10">
        <v>1</v>
      </c>
      <c r="D422" s="11">
        <v>1670</v>
      </c>
      <c r="E422" s="12" t="s">
        <v>16</v>
      </c>
      <c r="F422" s="11">
        <f t="shared" si="4"/>
        <v>1670</v>
      </c>
    </row>
    <row r="423" spans="1:6" ht="30" customHeight="1" x14ac:dyDescent="0.25">
      <c r="A423" s="14"/>
      <c r="B423" s="20" t="s">
        <v>455</v>
      </c>
      <c r="C423" s="10">
        <v>1</v>
      </c>
      <c r="D423" s="19">
        <v>4310.34</v>
      </c>
      <c r="E423" s="12" t="s">
        <v>16</v>
      </c>
      <c r="F423" s="11">
        <f t="shared" ref="F423:F510" si="5">D423*C423</f>
        <v>4310.34</v>
      </c>
    </row>
    <row r="424" spans="1:6" ht="30" customHeight="1" x14ac:dyDescent="0.25">
      <c r="A424" s="14"/>
      <c r="B424" s="20" t="s">
        <v>501</v>
      </c>
      <c r="C424" s="10">
        <v>1</v>
      </c>
      <c r="D424" s="19">
        <v>6810.34</v>
      </c>
      <c r="E424" s="12" t="s">
        <v>16</v>
      </c>
      <c r="F424" s="11">
        <f t="shared" si="5"/>
        <v>6810.34</v>
      </c>
    </row>
    <row r="425" spans="1:6" ht="25.5" customHeight="1" x14ac:dyDescent="0.25">
      <c r="A425" s="1"/>
      <c r="B425" s="48" t="s">
        <v>0</v>
      </c>
      <c r="C425" s="48"/>
      <c r="D425" s="48"/>
      <c r="E425" s="48"/>
      <c r="F425" s="48"/>
    </row>
    <row r="426" spans="1:6" ht="25.5" customHeight="1" x14ac:dyDescent="0.25">
      <c r="A426" s="1"/>
      <c r="B426" s="47" t="s">
        <v>1</v>
      </c>
      <c r="C426" s="47"/>
      <c r="D426" s="47"/>
      <c r="E426" s="3"/>
      <c r="F426" s="4"/>
    </row>
    <row r="427" spans="1:6" ht="25.5" customHeight="1" x14ac:dyDescent="0.25">
      <c r="A427" s="1"/>
      <c r="B427" s="47" t="s">
        <v>2</v>
      </c>
      <c r="C427" s="47"/>
      <c r="D427" s="47"/>
      <c r="E427" s="3" t="s">
        <v>3</v>
      </c>
      <c r="F427" s="3" t="s">
        <v>502</v>
      </c>
    </row>
    <row r="428" spans="1:6" ht="25.5" customHeight="1" x14ac:dyDescent="0.25">
      <c r="A428" s="1"/>
      <c r="B428" s="47" t="s">
        <v>5</v>
      </c>
      <c r="C428" s="47"/>
      <c r="D428" s="47"/>
      <c r="E428" s="3" t="s">
        <v>6</v>
      </c>
      <c r="F428" s="5">
        <v>43830</v>
      </c>
    </row>
    <row r="429" spans="1:6" ht="25.5" customHeight="1" x14ac:dyDescent="0.25">
      <c r="A429" s="1"/>
      <c r="B429" s="47" t="s">
        <v>7</v>
      </c>
      <c r="C429" s="47"/>
      <c r="D429" s="47"/>
      <c r="E429" s="3"/>
      <c r="F429" s="4"/>
    </row>
    <row r="430" spans="1:6" ht="39.75" customHeight="1" x14ac:dyDescent="0.25">
      <c r="A430" s="6" t="s">
        <v>8</v>
      </c>
      <c r="B430" s="6" t="s">
        <v>9</v>
      </c>
      <c r="C430" s="6" t="s">
        <v>10</v>
      </c>
      <c r="D430" s="7" t="s">
        <v>11</v>
      </c>
      <c r="E430" s="7" t="s">
        <v>12</v>
      </c>
      <c r="F430" s="7" t="s">
        <v>13</v>
      </c>
    </row>
    <row r="431" spans="1:6" ht="24.95" customHeight="1" x14ac:dyDescent="0.25">
      <c r="A431" s="14" t="s">
        <v>503</v>
      </c>
      <c r="B431" s="9" t="s">
        <v>504</v>
      </c>
      <c r="C431" s="10">
        <v>1</v>
      </c>
      <c r="D431" s="15">
        <v>313620</v>
      </c>
      <c r="E431" s="12" t="s">
        <v>16</v>
      </c>
      <c r="F431" s="11">
        <f t="shared" si="5"/>
        <v>313620</v>
      </c>
    </row>
    <row r="432" spans="1:6" ht="24.95" customHeight="1" x14ac:dyDescent="0.25">
      <c r="A432" s="14"/>
      <c r="B432" s="9" t="s">
        <v>505</v>
      </c>
      <c r="C432" s="10">
        <v>1</v>
      </c>
      <c r="D432" s="11">
        <v>1750254.01</v>
      </c>
      <c r="E432" s="12" t="s">
        <v>16</v>
      </c>
      <c r="F432" s="11">
        <f t="shared" si="5"/>
        <v>1750254.01</v>
      </c>
    </row>
    <row r="433" spans="1:6" ht="24.95" customHeight="1" x14ac:dyDescent="0.25">
      <c r="A433" s="8" t="s">
        <v>506</v>
      </c>
      <c r="B433" s="9" t="s">
        <v>507</v>
      </c>
      <c r="C433" s="10">
        <v>1</v>
      </c>
      <c r="D433" s="11">
        <v>37808.699999999997</v>
      </c>
      <c r="E433" s="12" t="s">
        <v>16</v>
      </c>
      <c r="F433" s="11">
        <f t="shared" si="5"/>
        <v>37808.699999999997</v>
      </c>
    </row>
    <row r="434" spans="1:6" ht="24.95" customHeight="1" x14ac:dyDescent="0.25">
      <c r="A434" s="8" t="s">
        <v>508</v>
      </c>
      <c r="B434" s="9" t="s">
        <v>509</v>
      </c>
      <c r="C434" s="10">
        <v>1</v>
      </c>
      <c r="D434" s="11">
        <v>2104.14</v>
      </c>
      <c r="E434" s="12" t="s">
        <v>16</v>
      </c>
      <c r="F434" s="11">
        <f t="shared" si="5"/>
        <v>2104.14</v>
      </c>
    </row>
    <row r="435" spans="1:6" ht="24.95" customHeight="1" x14ac:dyDescent="0.25">
      <c r="A435" s="10" t="s">
        <v>510</v>
      </c>
      <c r="B435" s="32" t="s">
        <v>511</v>
      </c>
      <c r="C435" s="10">
        <v>1</v>
      </c>
      <c r="D435" s="11">
        <v>5510</v>
      </c>
      <c r="E435" s="12" t="s">
        <v>16</v>
      </c>
      <c r="F435" s="11">
        <f t="shared" si="5"/>
        <v>5510</v>
      </c>
    </row>
    <row r="436" spans="1:6" ht="24.95" customHeight="1" x14ac:dyDescent="0.25">
      <c r="A436" s="14" t="s">
        <v>512</v>
      </c>
      <c r="B436" s="9" t="s">
        <v>513</v>
      </c>
      <c r="C436" s="10">
        <v>1</v>
      </c>
      <c r="D436" s="15">
        <v>144100</v>
      </c>
      <c r="E436" s="12" t="s">
        <v>16</v>
      </c>
      <c r="F436" s="11">
        <f t="shared" si="5"/>
        <v>144100</v>
      </c>
    </row>
    <row r="437" spans="1:6" ht="24.95" customHeight="1" x14ac:dyDescent="0.25">
      <c r="A437" s="14" t="s">
        <v>514</v>
      </c>
      <c r="B437" s="9" t="s">
        <v>515</v>
      </c>
      <c r="C437" s="10">
        <v>1</v>
      </c>
      <c r="D437" s="15">
        <v>73306.600000000006</v>
      </c>
      <c r="E437" s="12" t="s">
        <v>16</v>
      </c>
      <c r="F437" s="11">
        <f t="shared" si="5"/>
        <v>73306.600000000006</v>
      </c>
    </row>
    <row r="438" spans="1:6" ht="24.95" customHeight="1" x14ac:dyDescent="0.25">
      <c r="A438" s="14" t="s">
        <v>516</v>
      </c>
      <c r="B438" s="9" t="s">
        <v>517</v>
      </c>
      <c r="C438" s="10">
        <v>1</v>
      </c>
      <c r="D438" s="15">
        <v>33408.400000000001</v>
      </c>
      <c r="E438" s="12" t="s">
        <v>16</v>
      </c>
      <c r="F438" s="11">
        <f t="shared" si="5"/>
        <v>33408.400000000001</v>
      </c>
    </row>
    <row r="439" spans="1:6" ht="24.95" customHeight="1" x14ac:dyDescent="0.25">
      <c r="A439" s="14" t="s">
        <v>518</v>
      </c>
      <c r="B439" s="9" t="s">
        <v>519</v>
      </c>
      <c r="C439" s="10">
        <v>1</v>
      </c>
      <c r="D439" s="15">
        <v>124700</v>
      </c>
      <c r="E439" s="12" t="s">
        <v>16</v>
      </c>
      <c r="F439" s="11">
        <f t="shared" si="5"/>
        <v>124700</v>
      </c>
    </row>
    <row r="440" spans="1:6" ht="24.95" customHeight="1" x14ac:dyDescent="0.25">
      <c r="A440" s="14"/>
      <c r="B440" s="9" t="s">
        <v>520</v>
      </c>
      <c r="C440" s="10">
        <v>1</v>
      </c>
      <c r="D440" s="11">
        <v>11500</v>
      </c>
      <c r="E440" s="12" t="s">
        <v>16</v>
      </c>
      <c r="F440" s="11">
        <f t="shared" si="5"/>
        <v>11500</v>
      </c>
    </row>
    <row r="441" spans="1:6" ht="24.95" customHeight="1" x14ac:dyDescent="0.25">
      <c r="A441" s="13" t="s">
        <v>521</v>
      </c>
      <c r="B441" s="9" t="s">
        <v>522</v>
      </c>
      <c r="C441" s="10">
        <v>1</v>
      </c>
      <c r="D441" s="11">
        <v>742.61</v>
      </c>
      <c r="E441" s="12" t="s">
        <v>16</v>
      </c>
      <c r="F441" s="11">
        <f t="shared" si="5"/>
        <v>742.61</v>
      </c>
    </row>
    <row r="442" spans="1:6" ht="24.95" customHeight="1" x14ac:dyDescent="0.25">
      <c r="A442" s="13" t="s">
        <v>523</v>
      </c>
      <c r="B442" s="9" t="s">
        <v>522</v>
      </c>
      <c r="C442" s="10">
        <v>1</v>
      </c>
      <c r="D442" s="11">
        <v>742.61</v>
      </c>
      <c r="E442" s="12" t="s">
        <v>16</v>
      </c>
      <c r="F442" s="11">
        <f t="shared" si="5"/>
        <v>742.61</v>
      </c>
    </row>
    <row r="443" spans="1:6" ht="24.95" customHeight="1" x14ac:dyDescent="0.25">
      <c r="A443" s="14"/>
      <c r="B443" s="9" t="s">
        <v>524</v>
      </c>
      <c r="C443" s="10">
        <v>1</v>
      </c>
      <c r="D443" s="11">
        <v>11500</v>
      </c>
      <c r="E443" s="12" t="s">
        <v>16</v>
      </c>
      <c r="F443" s="11">
        <f t="shared" si="5"/>
        <v>11500</v>
      </c>
    </row>
    <row r="444" spans="1:6" ht="24.95" customHeight="1" x14ac:dyDescent="0.25">
      <c r="A444" s="12" t="s">
        <v>525</v>
      </c>
      <c r="B444" s="9" t="s">
        <v>526</v>
      </c>
      <c r="C444" s="10">
        <v>1</v>
      </c>
      <c r="D444" s="17">
        <v>2654.01</v>
      </c>
      <c r="E444" s="12" t="s">
        <v>16</v>
      </c>
      <c r="F444" s="11">
        <f t="shared" si="5"/>
        <v>2654.01</v>
      </c>
    </row>
    <row r="445" spans="1:6" ht="24.95" customHeight="1" x14ac:dyDescent="0.25">
      <c r="A445" s="14"/>
      <c r="B445" s="9" t="s">
        <v>527</v>
      </c>
      <c r="C445" s="10">
        <v>1</v>
      </c>
      <c r="D445" s="11">
        <v>11500</v>
      </c>
      <c r="E445" s="12" t="s">
        <v>16</v>
      </c>
      <c r="F445" s="11">
        <f t="shared" si="5"/>
        <v>11500</v>
      </c>
    </row>
    <row r="446" spans="1:6" ht="24.95" customHeight="1" x14ac:dyDescent="0.25">
      <c r="A446" s="12" t="s">
        <v>528</v>
      </c>
      <c r="B446" s="9" t="s">
        <v>529</v>
      </c>
      <c r="C446" s="10">
        <v>1</v>
      </c>
      <c r="D446" s="11">
        <v>1652.3</v>
      </c>
      <c r="E446" s="12" t="s">
        <v>16</v>
      </c>
      <c r="F446" s="11">
        <f t="shared" si="5"/>
        <v>1652.3</v>
      </c>
    </row>
    <row r="447" spans="1:6" ht="24.95" customHeight="1" x14ac:dyDescent="0.25">
      <c r="A447" s="13" t="s">
        <v>530</v>
      </c>
      <c r="B447" s="9" t="s">
        <v>531</v>
      </c>
      <c r="C447" s="10">
        <v>1</v>
      </c>
      <c r="D447" s="11">
        <v>1500</v>
      </c>
      <c r="E447" s="12" t="s">
        <v>16</v>
      </c>
      <c r="F447" s="11">
        <f t="shared" si="5"/>
        <v>1500</v>
      </c>
    </row>
    <row r="448" spans="1:6" ht="24.95" customHeight="1" x14ac:dyDescent="0.25">
      <c r="A448" s="13" t="s">
        <v>532</v>
      </c>
      <c r="B448" s="9" t="s">
        <v>533</v>
      </c>
      <c r="C448" s="10">
        <v>1</v>
      </c>
      <c r="D448" s="11">
        <v>1000</v>
      </c>
      <c r="E448" s="12" t="s">
        <v>16</v>
      </c>
      <c r="F448" s="11">
        <f t="shared" si="5"/>
        <v>1000</v>
      </c>
    </row>
    <row r="449" spans="1:6" ht="24.95" customHeight="1" x14ac:dyDescent="0.25">
      <c r="A449" s="13" t="s">
        <v>534</v>
      </c>
      <c r="B449" s="9" t="s">
        <v>533</v>
      </c>
      <c r="C449" s="10">
        <v>1</v>
      </c>
      <c r="D449" s="11">
        <v>1000</v>
      </c>
      <c r="E449" s="12" t="s">
        <v>16</v>
      </c>
      <c r="F449" s="11">
        <f t="shared" si="5"/>
        <v>1000</v>
      </c>
    </row>
    <row r="450" spans="1:6" ht="25.5" customHeight="1" x14ac:dyDescent="0.25">
      <c r="A450" s="1"/>
      <c r="B450" s="48" t="s">
        <v>0</v>
      </c>
      <c r="C450" s="48"/>
      <c r="D450" s="48"/>
      <c r="E450" s="48"/>
      <c r="F450" s="48"/>
    </row>
    <row r="451" spans="1:6" ht="25.5" customHeight="1" x14ac:dyDescent="0.25">
      <c r="A451" s="1"/>
      <c r="B451" s="47" t="s">
        <v>1</v>
      </c>
      <c r="C451" s="47"/>
      <c r="D451" s="47"/>
      <c r="E451" s="3"/>
      <c r="F451" s="4"/>
    </row>
    <row r="452" spans="1:6" ht="25.5" customHeight="1" x14ac:dyDescent="0.25">
      <c r="A452" s="1"/>
      <c r="B452" s="47" t="s">
        <v>2</v>
      </c>
      <c r="C452" s="47"/>
      <c r="D452" s="47"/>
      <c r="E452" s="3" t="s">
        <v>3</v>
      </c>
      <c r="F452" s="3" t="s">
        <v>535</v>
      </c>
    </row>
    <row r="453" spans="1:6" ht="25.5" customHeight="1" x14ac:dyDescent="0.25">
      <c r="A453" s="1"/>
      <c r="B453" s="47" t="s">
        <v>5</v>
      </c>
      <c r="C453" s="47"/>
      <c r="D453" s="47"/>
      <c r="E453" s="3" t="s">
        <v>6</v>
      </c>
      <c r="F453" s="5">
        <v>43830</v>
      </c>
    </row>
    <row r="454" spans="1:6" ht="25.5" customHeight="1" x14ac:dyDescent="0.25">
      <c r="A454" s="1"/>
      <c r="B454" s="47" t="s">
        <v>7</v>
      </c>
      <c r="C454" s="47"/>
      <c r="D454" s="47"/>
      <c r="E454" s="3"/>
      <c r="F454" s="4"/>
    </row>
    <row r="455" spans="1:6" ht="39.75" customHeight="1" x14ac:dyDescent="0.25">
      <c r="A455" s="6" t="s">
        <v>8</v>
      </c>
      <c r="B455" s="6" t="s">
        <v>9</v>
      </c>
      <c r="C455" s="6" t="s">
        <v>10</v>
      </c>
      <c r="D455" s="7" t="s">
        <v>11</v>
      </c>
      <c r="E455" s="7" t="s">
        <v>12</v>
      </c>
      <c r="F455" s="7" t="s">
        <v>13</v>
      </c>
    </row>
    <row r="456" spans="1:6" ht="24.95" customHeight="1" x14ac:dyDescent="0.25">
      <c r="A456" s="13" t="s">
        <v>536</v>
      </c>
      <c r="B456" s="9" t="s">
        <v>533</v>
      </c>
      <c r="C456" s="10">
        <v>1</v>
      </c>
      <c r="D456" s="11">
        <v>1000</v>
      </c>
      <c r="E456" s="12" t="s">
        <v>16</v>
      </c>
      <c r="F456" s="11">
        <f t="shared" si="5"/>
        <v>1000</v>
      </c>
    </row>
    <row r="457" spans="1:6" ht="24.95" customHeight="1" x14ac:dyDescent="0.25">
      <c r="A457" s="14"/>
      <c r="B457" s="9" t="s">
        <v>537</v>
      </c>
      <c r="C457" s="10">
        <v>1</v>
      </c>
      <c r="D457" s="11">
        <v>4000</v>
      </c>
      <c r="E457" s="12" t="s">
        <v>16</v>
      </c>
      <c r="F457" s="11">
        <f t="shared" si="5"/>
        <v>4000</v>
      </c>
    </row>
    <row r="458" spans="1:6" ht="30" customHeight="1" x14ac:dyDescent="0.25">
      <c r="A458" s="10" t="s">
        <v>538</v>
      </c>
      <c r="B458" s="9" t="s">
        <v>539</v>
      </c>
      <c r="C458" s="10">
        <v>1</v>
      </c>
      <c r="D458" s="11">
        <v>30000</v>
      </c>
      <c r="E458" s="12" t="s">
        <v>16</v>
      </c>
      <c r="F458" s="11">
        <f t="shared" si="5"/>
        <v>30000</v>
      </c>
    </row>
    <row r="459" spans="1:6" ht="24.95" customHeight="1" x14ac:dyDescent="0.25">
      <c r="A459" s="10" t="s">
        <v>540</v>
      </c>
      <c r="B459" s="9" t="s">
        <v>541</v>
      </c>
      <c r="C459" s="10">
        <v>1</v>
      </c>
      <c r="D459" s="11">
        <v>10700</v>
      </c>
      <c r="E459" s="12" t="s">
        <v>16</v>
      </c>
      <c r="F459" s="11">
        <f t="shared" si="5"/>
        <v>10700</v>
      </c>
    </row>
    <row r="460" spans="1:6" ht="24.95" customHeight="1" x14ac:dyDescent="0.25">
      <c r="A460" s="12" t="s">
        <v>542</v>
      </c>
      <c r="B460" s="9" t="s">
        <v>543</v>
      </c>
      <c r="C460" s="10">
        <v>1</v>
      </c>
      <c r="D460" s="11">
        <v>3957.59</v>
      </c>
      <c r="E460" s="12" t="s">
        <v>16</v>
      </c>
      <c r="F460" s="11">
        <f t="shared" si="5"/>
        <v>3957.59</v>
      </c>
    </row>
    <row r="461" spans="1:6" ht="30" customHeight="1" x14ac:dyDescent="0.25">
      <c r="A461" s="10" t="s">
        <v>544</v>
      </c>
      <c r="B461" s="20" t="s">
        <v>545</v>
      </c>
      <c r="C461" s="10">
        <v>1</v>
      </c>
      <c r="D461" s="19">
        <v>4741.38</v>
      </c>
      <c r="E461" s="12" t="s">
        <v>16</v>
      </c>
      <c r="F461" s="11">
        <f t="shared" si="5"/>
        <v>4741.38</v>
      </c>
    </row>
    <row r="462" spans="1:6" ht="30" customHeight="1" x14ac:dyDescent="0.25">
      <c r="A462" s="19" t="s">
        <v>546</v>
      </c>
      <c r="B462" s="20" t="s">
        <v>545</v>
      </c>
      <c r="C462" s="10">
        <v>1</v>
      </c>
      <c r="D462" s="19">
        <v>4741.37</v>
      </c>
      <c r="E462" s="12" t="s">
        <v>16</v>
      </c>
      <c r="F462" s="11">
        <f t="shared" si="5"/>
        <v>4741.37</v>
      </c>
    </row>
    <row r="463" spans="1:6" ht="30" customHeight="1" x14ac:dyDescent="0.25">
      <c r="A463" s="19" t="s">
        <v>547</v>
      </c>
      <c r="B463" s="20" t="s">
        <v>545</v>
      </c>
      <c r="C463" s="10">
        <v>1</v>
      </c>
      <c r="D463" s="19">
        <v>4741.37</v>
      </c>
      <c r="E463" s="12" t="s">
        <v>16</v>
      </c>
      <c r="F463" s="11">
        <f t="shared" si="5"/>
        <v>4741.37</v>
      </c>
    </row>
    <row r="464" spans="1:6" ht="30" customHeight="1" x14ac:dyDescent="0.25">
      <c r="A464" s="19" t="s">
        <v>548</v>
      </c>
      <c r="B464" s="20" t="s">
        <v>545</v>
      </c>
      <c r="C464" s="10">
        <v>1</v>
      </c>
      <c r="D464" s="19">
        <v>4741.38</v>
      </c>
      <c r="E464" s="12" t="s">
        <v>16</v>
      </c>
      <c r="F464" s="11">
        <f t="shared" si="5"/>
        <v>4741.38</v>
      </c>
    </row>
    <row r="465" spans="1:6" ht="30" customHeight="1" x14ac:dyDescent="0.25">
      <c r="A465" s="19" t="s">
        <v>549</v>
      </c>
      <c r="B465" s="20" t="s">
        <v>545</v>
      </c>
      <c r="C465" s="10">
        <v>1</v>
      </c>
      <c r="D465" s="19">
        <v>4741.38</v>
      </c>
      <c r="E465" s="12" t="s">
        <v>16</v>
      </c>
      <c r="F465" s="11">
        <f t="shared" si="5"/>
        <v>4741.38</v>
      </c>
    </row>
    <row r="466" spans="1:6" ht="24.95" customHeight="1" x14ac:dyDescent="0.25">
      <c r="A466" s="14"/>
      <c r="B466" s="20" t="s">
        <v>550</v>
      </c>
      <c r="C466" s="10">
        <v>1</v>
      </c>
      <c r="D466" s="19">
        <v>20000</v>
      </c>
      <c r="E466" s="12" t="s">
        <v>16</v>
      </c>
      <c r="F466" s="11">
        <f t="shared" si="5"/>
        <v>20000</v>
      </c>
    </row>
    <row r="467" spans="1:6" ht="39.950000000000003" customHeight="1" x14ac:dyDescent="0.25">
      <c r="A467" s="14"/>
      <c r="B467" s="9" t="s">
        <v>551</v>
      </c>
      <c r="C467" s="10">
        <v>1</v>
      </c>
      <c r="D467" s="11">
        <v>13361.61</v>
      </c>
      <c r="E467" s="12" t="s">
        <v>16</v>
      </c>
      <c r="F467" s="11">
        <f t="shared" si="5"/>
        <v>13361.61</v>
      </c>
    </row>
    <row r="468" spans="1:6" ht="24.95" customHeight="1" x14ac:dyDescent="0.25">
      <c r="A468" s="10" t="s">
        <v>552</v>
      </c>
      <c r="B468" s="9" t="s">
        <v>228</v>
      </c>
      <c r="C468" s="10">
        <v>1</v>
      </c>
      <c r="D468" s="11">
        <v>4741.47</v>
      </c>
      <c r="E468" s="12" t="s">
        <v>16</v>
      </c>
      <c r="F468" s="11">
        <f t="shared" si="5"/>
        <v>4741.47</v>
      </c>
    </row>
    <row r="469" spans="1:6" ht="24.95" customHeight="1" x14ac:dyDescent="0.25">
      <c r="A469" s="12" t="s">
        <v>553</v>
      </c>
      <c r="B469" s="9" t="s">
        <v>228</v>
      </c>
      <c r="C469" s="10">
        <v>1</v>
      </c>
      <c r="D469" s="11">
        <v>4741.47</v>
      </c>
      <c r="E469" s="12" t="s">
        <v>16</v>
      </c>
      <c r="F469" s="11">
        <f t="shared" si="5"/>
        <v>4741.47</v>
      </c>
    </row>
    <row r="470" spans="1:6" ht="24.95" customHeight="1" x14ac:dyDescent="0.25">
      <c r="A470" s="12" t="s">
        <v>554</v>
      </c>
      <c r="B470" s="9" t="s">
        <v>228</v>
      </c>
      <c r="C470" s="10">
        <v>1</v>
      </c>
      <c r="D470" s="11">
        <v>4741.47</v>
      </c>
      <c r="E470" s="12" t="s">
        <v>16</v>
      </c>
      <c r="F470" s="11">
        <f t="shared" si="5"/>
        <v>4741.47</v>
      </c>
    </row>
    <row r="471" spans="1:6" ht="24.95" customHeight="1" x14ac:dyDescent="0.25">
      <c r="A471" s="12" t="s">
        <v>555</v>
      </c>
      <c r="B471" s="9" t="s">
        <v>228</v>
      </c>
      <c r="C471" s="10">
        <v>1</v>
      </c>
      <c r="D471" s="11">
        <v>4741.47</v>
      </c>
      <c r="E471" s="12" t="s">
        <v>16</v>
      </c>
      <c r="F471" s="11">
        <f t="shared" si="5"/>
        <v>4741.47</v>
      </c>
    </row>
    <row r="472" spans="1:6" ht="24.95" customHeight="1" x14ac:dyDescent="0.25">
      <c r="A472" s="12" t="s">
        <v>556</v>
      </c>
      <c r="B472" s="9" t="s">
        <v>228</v>
      </c>
      <c r="C472" s="10">
        <v>1</v>
      </c>
      <c r="D472" s="11">
        <v>4741.47</v>
      </c>
      <c r="E472" s="12" t="s">
        <v>16</v>
      </c>
      <c r="F472" s="11">
        <f t="shared" si="5"/>
        <v>4741.47</v>
      </c>
    </row>
    <row r="473" spans="1:6" ht="25.5" customHeight="1" x14ac:dyDescent="0.25">
      <c r="A473" s="1"/>
      <c r="B473" s="48" t="s">
        <v>0</v>
      </c>
      <c r="C473" s="48"/>
      <c r="D473" s="48"/>
      <c r="E473" s="48"/>
      <c r="F473" s="48"/>
    </row>
    <row r="474" spans="1:6" ht="25.5" customHeight="1" x14ac:dyDescent="0.25">
      <c r="A474" s="1"/>
      <c r="B474" s="47" t="s">
        <v>1</v>
      </c>
      <c r="C474" s="47"/>
      <c r="D474" s="47"/>
      <c r="E474" s="3"/>
      <c r="F474" s="4"/>
    </row>
    <row r="475" spans="1:6" ht="25.5" customHeight="1" x14ac:dyDescent="0.25">
      <c r="A475" s="1"/>
      <c r="B475" s="47" t="s">
        <v>2</v>
      </c>
      <c r="C475" s="47"/>
      <c r="D475" s="47"/>
      <c r="E475" s="3" t="s">
        <v>3</v>
      </c>
      <c r="F475" s="3" t="s">
        <v>557</v>
      </c>
    </row>
    <row r="476" spans="1:6" ht="25.5" customHeight="1" x14ac:dyDescent="0.25">
      <c r="A476" s="1"/>
      <c r="B476" s="47" t="s">
        <v>5</v>
      </c>
      <c r="C476" s="47"/>
      <c r="D476" s="47"/>
      <c r="E476" s="3" t="s">
        <v>6</v>
      </c>
      <c r="F476" s="5">
        <v>43830</v>
      </c>
    </row>
    <row r="477" spans="1:6" ht="25.5" customHeight="1" x14ac:dyDescent="0.25">
      <c r="A477" s="1"/>
      <c r="B477" s="47" t="s">
        <v>7</v>
      </c>
      <c r="C477" s="47"/>
      <c r="D477" s="47"/>
      <c r="E477" s="3"/>
      <c r="F477" s="4"/>
    </row>
    <row r="478" spans="1:6" ht="39.75" customHeight="1" x14ac:dyDescent="0.25">
      <c r="A478" s="6" t="s">
        <v>8</v>
      </c>
      <c r="B478" s="6" t="s">
        <v>9</v>
      </c>
      <c r="C478" s="6" t="s">
        <v>10</v>
      </c>
      <c r="D478" s="7" t="s">
        <v>11</v>
      </c>
      <c r="E478" s="7" t="s">
        <v>12</v>
      </c>
      <c r="F478" s="7" t="s">
        <v>13</v>
      </c>
    </row>
    <row r="479" spans="1:6" ht="60" customHeight="1" x14ac:dyDescent="0.25">
      <c r="A479" s="14"/>
      <c r="B479" s="20" t="s">
        <v>558</v>
      </c>
      <c r="C479" s="10">
        <v>1</v>
      </c>
      <c r="D479" s="19">
        <v>10258.61</v>
      </c>
      <c r="E479" s="12" t="s">
        <v>16</v>
      </c>
      <c r="F479" s="11">
        <f t="shared" si="5"/>
        <v>10258.61</v>
      </c>
    </row>
    <row r="480" spans="1:6" ht="24.95" customHeight="1" x14ac:dyDescent="0.25">
      <c r="A480" s="14"/>
      <c r="B480" s="20" t="s">
        <v>559</v>
      </c>
      <c r="C480" s="10">
        <v>1</v>
      </c>
      <c r="D480" s="19">
        <v>10410.6</v>
      </c>
      <c r="E480" s="12" t="s">
        <v>16</v>
      </c>
      <c r="F480" s="11">
        <f t="shared" si="5"/>
        <v>10410.6</v>
      </c>
    </row>
    <row r="481" spans="1:6" ht="24.95" customHeight="1" x14ac:dyDescent="0.25">
      <c r="A481" s="14"/>
      <c r="B481" s="20" t="s">
        <v>560</v>
      </c>
      <c r="C481" s="10">
        <v>1</v>
      </c>
      <c r="D481" s="19">
        <v>14714</v>
      </c>
      <c r="E481" s="12" t="s">
        <v>16</v>
      </c>
      <c r="F481" s="11">
        <f t="shared" si="5"/>
        <v>14714</v>
      </c>
    </row>
    <row r="482" spans="1:6" ht="24.95" customHeight="1" x14ac:dyDescent="0.25">
      <c r="A482" s="14"/>
      <c r="B482" s="9" t="s">
        <v>561</v>
      </c>
      <c r="C482" s="10">
        <v>1</v>
      </c>
      <c r="D482" s="19">
        <v>1637.07</v>
      </c>
      <c r="E482" s="12" t="s">
        <v>16</v>
      </c>
      <c r="F482" s="11">
        <f t="shared" si="5"/>
        <v>1637.07</v>
      </c>
    </row>
    <row r="483" spans="1:6" ht="24.95" customHeight="1" x14ac:dyDescent="0.25">
      <c r="A483" s="14"/>
      <c r="B483" s="20" t="s">
        <v>562</v>
      </c>
      <c r="C483" s="10">
        <v>1</v>
      </c>
      <c r="D483" s="19">
        <v>4825.8599999999997</v>
      </c>
      <c r="E483" s="12" t="s">
        <v>16</v>
      </c>
      <c r="F483" s="11">
        <f t="shared" si="5"/>
        <v>4825.8599999999997</v>
      </c>
    </row>
    <row r="484" spans="1:6" ht="24.95" customHeight="1" x14ac:dyDescent="0.25">
      <c r="A484" s="14"/>
      <c r="B484" s="16" t="s">
        <v>563</v>
      </c>
      <c r="C484" s="10">
        <v>1</v>
      </c>
      <c r="D484" s="19">
        <v>33619</v>
      </c>
      <c r="E484" s="12" t="s">
        <v>16</v>
      </c>
      <c r="F484" s="11">
        <f t="shared" si="5"/>
        <v>33619</v>
      </c>
    </row>
    <row r="485" spans="1:6" ht="24.95" customHeight="1" x14ac:dyDescent="0.25">
      <c r="A485" s="33" t="s">
        <v>564</v>
      </c>
      <c r="B485" s="16" t="s">
        <v>306</v>
      </c>
      <c r="C485" s="10">
        <v>1</v>
      </c>
      <c r="D485" s="24">
        <v>16378.45</v>
      </c>
      <c r="E485" s="12" t="s">
        <v>16</v>
      </c>
      <c r="F485" s="11">
        <f t="shared" si="5"/>
        <v>16378.45</v>
      </c>
    </row>
    <row r="486" spans="1:6" ht="24.95" customHeight="1" x14ac:dyDescent="0.25">
      <c r="A486" s="10" t="s">
        <v>565</v>
      </c>
      <c r="B486" s="9" t="s">
        <v>566</v>
      </c>
      <c r="C486" s="10">
        <v>1</v>
      </c>
      <c r="D486" s="11">
        <v>35400</v>
      </c>
      <c r="E486" s="12" t="s">
        <v>16</v>
      </c>
      <c r="F486" s="11">
        <f t="shared" si="5"/>
        <v>35400</v>
      </c>
    </row>
    <row r="487" spans="1:6" ht="24.95" customHeight="1" x14ac:dyDescent="0.25">
      <c r="A487" s="13" t="s">
        <v>567</v>
      </c>
      <c r="B487" s="9" t="s">
        <v>568</v>
      </c>
      <c r="C487" s="10">
        <v>1</v>
      </c>
      <c r="D487" s="11">
        <v>72000</v>
      </c>
      <c r="E487" s="12" t="s">
        <v>16</v>
      </c>
      <c r="F487" s="11">
        <f t="shared" si="5"/>
        <v>72000</v>
      </c>
    </row>
    <row r="488" spans="1:6" ht="24.95" customHeight="1" x14ac:dyDescent="0.25">
      <c r="A488" s="28" t="s">
        <v>569</v>
      </c>
      <c r="B488" s="9" t="s">
        <v>570</v>
      </c>
      <c r="C488" s="10">
        <v>1</v>
      </c>
      <c r="D488" s="11">
        <v>77739.13</v>
      </c>
      <c r="E488" s="12" t="s">
        <v>16</v>
      </c>
      <c r="F488" s="11">
        <f t="shared" si="5"/>
        <v>77739.13</v>
      </c>
    </row>
    <row r="489" spans="1:6" ht="24.95" customHeight="1" x14ac:dyDescent="0.25">
      <c r="A489" s="28" t="s">
        <v>571</v>
      </c>
      <c r="B489" s="9" t="s">
        <v>572</v>
      </c>
      <c r="C489" s="10">
        <v>1</v>
      </c>
      <c r="D489" s="11">
        <v>106646.61</v>
      </c>
      <c r="E489" s="12" t="s">
        <v>16</v>
      </c>
      <c r="F489" s="11">
        <f t="shared" si="5"/>
        <v>106646.61</v>
      </c>
    </row>
    <row r="490" spans="1:6" ht="24.95" customHeight="1" x14ac:dyDescent="0.25">
      <c r="A490" s="28" t="s">
        <v>573</v>
      </c>
      <c r="B490" s="9" t="s">
        <v>574</v>
      </c>
      <c r="C490" s="10">
        <v>1</v>
      </c>
      <c r="D490" s="11">
        <v>106782.61</v>
      </c>
      <c r="E490" s="12" t="s">
        <v>16</v>
      </c>
      <c r="F490" s="11">
        <f t="shared" si="5"/>
        <v>106782.61</v>
      </c>
    </row>
    <row r="491" spans="1:6" ht="24.95" customHeight="1" x14ac:dyDescent="0.25">
      <c r="A491" s="13" t="s">
        <v>575</v>
      </c>
      <c r="B491" s="9" t="s">
        <v>576</v>
      </c>
      <c r="C491" s="10">
        <v>1</v>
      </c>
      <c r="D491" s="11">
        <v>113043.47</v>
      </c>
      <c r="E491" s="12" t="s">
        <v>16</v>
      </c>
      <c r="F491" s="11">
        <f t="shared" si="5"/>
        <v>113043.47</v>
      </c>
    </row>
    <row r="492" spans="1:6" ht="24.95" customHeight="1" x14ac:dyDescent="0.25">
      <c r="A492" s="13" t="s">
        <v>577</v>
      </c>
      <c r="B492" s="9" t="s">
        <v>578</v>
      </c>
      <c r="C492" s="10">
        <v>1</v>
      </c>
      <c r="D492" s="11">
        <v>2217.39</v>
      </c>
      <c r="E492" s="12" t="s">
        <v>16</v>
      </c>
      <c r="F492" s="11">
        <f t="shared" si="5"/>
        <v>2217.39</v>
      </c>
    </row>
    <row r="493" spans="1:6" ht="24.95" customHeight="1" x14ac:dyDescent="0.25">
      <c r="A493" s="13" t="s">
        <v>579</v>
      </c>
      <c r="B493" s="9" t="s">
        <v>578</v>
      </c>
      <c r="C493" s="10">
        <v>1</v>
      </c>
      <c r="D493" s="11">
        <v>2217.39</v>
      </c>
      <c r="E493" s="12" t="s">
        <v>16</v>
      </c>
      <c r="F493" s="11">
        <f t="shared" si="5"/>
        <v>2217.39</v>
      </c>
    </row>
    <row r="494" spans="1:6" ht="24.95" customHeight="1" x14ac:dyDescent="0.25">
      <c r="A494" s="13" t="s">
        <v>580</v>
      </c>
      <c r="B494" s="9" t="s">
        <v>578</v>
      </c>
      <c r="C494" s="10">
        <v>1</v>
      </c>
      <c r="D494" s="11">
        <v>2217.39</v>
      </c>
      <c r="E494" s="12" t="s">
        <v>16</v>
      </c>
      <c r="F494" s="11">
        <f t="shared" si="5"/>
        <v>2217.39</v>
      </c>
    </row>
    <row r="495" spans="1:6" ht="24.95" customHeight="1" x14ac:dyDescent="0.25">
      <c r="A495" s="12" t="s">
        <v>581</v>
      </c>
      <c r="B495" s="9" t="s">
        <v>582</v>
      </c>
      <c r="C495" s="10">
        <v>1</v>
      </c>
      <c r="D495" s="11">
        <v>1465.35</v>
      </c>
      <c r="E495" s="12" t="s">
        <v>16</v>
      </c>
      <c r="F495" s="11">
        <f t="shared" si="5"/>
        <v>1465.35</v>
      </c>
    </row>
    <row r="496" spans="1:6" ht="24.95" customHeight="1" x14ac:dyDescent="0.25">
      <c r="A496" s="12" t="s">
        <v>583</v>
      </c>
      <c r="B496" s="9" t="s">
        <v>582</v>
      </c>
      <c r="C496" s="10">
        <v>1</v>
      </c>
      <c r="D496" s="11">
        <v>1465.35</v>
      </c>
      <c r="E496" s="12" t="s">
        <v>16</v>
      </c>
      <c r="F496" s="11">
        <f t="shared" si="5"/>
        <v>1465.35</v>
      </c>
    </row>
    <row r="497" spans="1:6" ht="25.5" customHeight="1" x14ac:dyDescent="0.25">
      <c r="A497" s="1"/>
      <c r="B497" s="48" t="s">
        <v>0</v>
      </c>
      <c r="C497" s="48"/>
      <c r="D497" s="48"/>
      <c r="E497" s="48"/>
      <c r="F497" s="48"/>
    </row>
    <row r="498" spans="1:6" ht="25.5" customHeight="1" x14ac:dyDescent="0.25">
      <c r="A498" s="1"/>
      <c r="B498" s="47" t="s">
        <v>1</v>
      </c>
      <c r="C498" s="47"/>
      <c r="D498" s="47"/>
      <c r="E498" s="3"/>
      <c r="F498" s="4"/>
    </row>
    <row r="499" spans="1:6" ht="25.5" customHeight="1" x14ac:dyDescent="0.25">
      <c r="A499" s="1"/>
      <c r="B499" s="47" t="s">
        <v>2</v>
      </c>
      <c r="C499" s="47"/>
      <c r="D499" s="47"/>
      <c r="E499" s="3" t="s">
        <v>3</v>
      </c>
      <c r="F499" s="3" t="s">
        <v>584</v>
      </c>
    </row>
    <row r="500" spans="1:6" ht="25.5" customHeight="1" x14ac:dyDescent="0.25">
      <c r="A500" s="1"/>
      <c r="B500" s="47" t="s">
        <v>5</v>
      </c>
      <c r="C500" s="47"/>
      <c r="D500" s="47"/>
      <c r="E500" s="3" t="s">
        <v>6</v>
      </c>
      <c r="F500" s="5">
        <v>43830</v>
      </c>
    </row>
    <row r="501" spans="1:6" ht="25.5" customHeight="1" x14ac:dyDescent="0.25">
      <c r="A501" s="1"/>
      <c r="B501" s="47" t="s">
        <v>7</v>
      </c>
      <c r="C501" s="47"/>
      <c r="D501" s="47"/>
      <c r="E501" s="3"/>
      <c r="F501" s="4"/>
    </row>
    <row r="502" spans="1:6" ht="39.75" customHeight="1" x14ac:dyDescent="0.25">
      <c r="A502" s="6" t="s">
        <v>8</v>
      </c>
      <c r="B502" s="6" t="s">
        <v>9</v>
      </c>
      <c r="C502" s="6" t="s">
        <v>10</v>
      </c>
      <c r="D502" s="7" t="s">
        <v>11</v>
      </c>
      <c r="E502" s="7" t="s">
        <v>12</v>
      </c>
      <c r="F502" s="7" t="s">
        <v>13</v>
      </c>
    </row>
    <row r="503" spans="1:6" ht="24.95" customHeight="1" x14ac:dyDescent="0.25">
      <c r="A503" s="8" t="s">
        <v>585</v>
      </c>
      <c r="B503" s="9" t="s">
        <v>582</v>
      </c>
      <c r="C503" s="10">
        <v>1</v>
      </c>
      <c r="D503" s="11">
        <v>1465.35</v>
      </c>
      <c r="E503" s="12" t="s">
        <v>16</v>
      </c>
      <c r="F503" s="11">
        <f t="shared" si="5"/>
        <v>1465.35</v>
      </c>
    </row>
    <row r="504" spans="1:6" ht="24.95" customHeight="1" x14ac:dyDescent="0.25">
      <c r="A504" s="8" t="s">
        <v>586</v>
      </c>
      <c r="B504" s="9" t="s">
        <v>582</v>
      </c>
      <c r="C504" s="10">
        <v>1</v>
      </c>
      <c r="D504" s="11">
        <v>1465.35</v>
      </c>
      <c r="E504" s="12" t="s">
        <v>16</v>
      </c>
      <c r="F504" s="11">
        <f t="shared" si="5"/>
        <v>1465.35</v>
      </c>
    </row>
    <row r="505" spans="1:6" ht="24.95" customHeight="1" x14ac:dyDescent="0.25">
      <c r="A505" s="13" t="s">
        <v>587</v>
      </c>
      <c r="B505" s="16" t="s">
        <v>588</v>
      </c>
      <c r="C505" s="10">
        <v>1</v>
      </c>
      <c r="D505" s="24">
        <v>2585.35</v>
      </c>
      <c r="E505" s="12" t="s">
        <v>16</v>
      </c>
      <c r="F505" s="11">
        <f t="shared" si="5"/>
        <v>2585.35</v>
      </c>
    </row>
    <row r="506" spans="1:6" ht="24.95" customHeight="1" x14ac:dyDescent="0.25">
      <c r="A506" s="33" t="s">
        <v>589</v>
      </c>
      <c r="B506" s="34" t="s">
        <v>590</v>
      </c>
      <c r="C506" s="10">
        <v>1</v>
      </c>
      <c r="D506" s="35">
        <v>2532.33</v>
      </c>
      <c r="E506" s="12" t="s">
        <v>16</v>
      </c>
      <c r="F506" s="11">
        <f t="shared" si="5"/>
        <v>2532.33</v>
      </c>
    </row>
    <row r="507" spans="1:6" ht="24.95" customHeight="1" x14ac:dyDescent="0.25">
      <c r="A507" s="33" t="s">
        <v>581</v>
      </c>
      <c r="B507" s="34" t="s">
        <v>590</v>
      </c>
      <c r="C507" s="10">
        <v>1</v>
      </c>
      <c r="D507" s="35">
        <v>2532.33</v>
      </c>
      <c r="E507" s="12" t="s">
        <v>16</v>
      </c>
      <c r="F507" s="11">
        <f t="shared" si="5"/>
        <v>2532.33</v>
      </c>
    </row>
    <row r="508" spans="1:6" ht="24.95" customHeight="1" x14ac:dyDescent="0.25">
      <c r="A508" s="14"/>
      <c r="B508" s="34" t="s">
        <v>590</v>
      </c>
      <c r="C508" s="10">
        <v>1</v>
      </c>
      <c r="D508" s="35">
        <v>2532.33</v>
      </c>
      <c r="E508" s="12" t="s">
        <v>16</v>
      </c>
      <c r="F508" s="11">
        <f t="shared" si="5"/>
        <v>2532.33</v>
      </c>
    </row>
    <row r="509" spans="1:6" ht="24.95" customHeight="1" x14ac:dyDescent="0.25">
      <c r="A509" s="14"/>
      <c r="B509" s="34" t="s">
        <v>590</v>
      </c>
      <c r="C509" s="10">
        <v>1</v>
      </c>
      <c r="D509" s="35">
        <v>2532.33</v>
      </c>
      <c r="E509" s="12" t="s">
        <v>16</v>
      </c>
      <c r="F509" s="11">
        <f t="shared" si="5"/>
        <v>2532.33</v>
      </c>
    </row>
    <row r="510" spans="1:6" ht="24.95" customHeight="1" x14ac:dyDescent="0.25">
      <c r="A510" s="8" t="s">
        <v>591</v>
      </c>
      <c r="B510" s="9" t="s">
        <v>592</v>
      </c>
      <c r="C510" s="10">
        <v>1</v>
      </c>
      <c r="D510" s="11">
        <v>145.69</v>
      </c>
      <c r="E510" s="12" t="s">
        <v>16</v>
      </c>
      <c r="F510" s="11">
        <f t="shared" si="5"/>
        <v>145.69</v>
      </c>
    </row>
    <row r="511" spans="1:6" ht="24.95" customHeight="1" x14ac:dyDescent="0.25">
      <c r="A511" s="12" t="s">
        <v>593</v>
      </c>
      <c r="B511" s="20" t="s">
        <v>594</v>
      </c>
      <c r="C511" s="10">
        <v>1</v>
      </c>
      <c r="D511" s="12">
        <v>2563.92</v>
      </c>
      <c r="E511" s="12" t="s">
        <v>16</v>
      </c>
      <c r="F511" s="11">
        <f t="shared" ref="F511:F592" si="6">D511*C511</f>
        <v>2563.92</v>
      </c>
    </row>
    <row r="512" spans="1:6" ht="24.95" customHeight="1" x14ac:dyDescent="0.25">
      <c r="A512" s="12" t="s">
        <v>595</v>
      </c>
      <c r="B512" s="20" t="s">
        <v>594</v>
      </c>
      <c r="C512" s="10">
        <v>1</v>
      </c>
      <c r="D512" s="12">
        <v>3361.21</v>
      </c>
      <c r="E512" s="12" t="s">
        <v>16</v>
      </c>
      <c r="F512" s="11">
        <f t="shared" si="6"/>
        <v>3361.21</v>
      </c>
    </row>
    <row r="513" spans="1:6" ht="24.95" customHeight="1" x14ac:dyDescent="0.25">
      <c r="A513" s="19" t="s">
        <v>596</v>
      </c>
      <c r="B513" s="9" t="s">
        <v>597</v>
      </c>
      <c r="C513" s="10">
        <v>1</v>
      </c>
      <c r="D513" s="17">
        <v>4600</v>
      </c>
      <c r="E513" s="12" t="s">
        <v>16</v>
      </c>
      <c r="F513" s="11">
        <f t="shared" si="6"/>
        <v>4600</v>
      </c>
    </row>
    <row r="514" spans="1:6" ht="24.95" customHeight="1" x14ac:dyDescent="0.25">
      <c r="A514" s="19" t="s">
        <v>598</v>
      </c>
      <c r="B514" s="9" t="s">
        <v>599</v>
      </c>
      <c r="C514" s="10">
        <v>1</v>
      </c>
      <c r="D514" s="17">
        <v>21880</v>
      </c>
      <c r="E514" s="12" t="s">
        <v>16</v>
      </c>
      <c r="F514" s="11">
        <f t="shared" si="6"/>
        <v>21880</v>
      </c>
    </row>
    <row r="515" spans="1:6" ht="24.95" customHeight="1" x14ac:dyDescent="0.25">
      <c r="A515" s="14" t="s">
        <v>600</v>
      </c>
      <c r="B515" s="9" t="s">
        <v>601</v>
      </c>
      <c r="C515" s="10">
        <v>1</v>
      </c>
      <c r="D515" s="15">
        <v>210677</v>
      </c>
      <c r="E515" s="12" t="s">
        <v>16</v>
      </c>
      <c r="F515" s="11">
        <f t="shared" si="6"/>
        <v>210677</v>
      </c>
    </row>
    <row r="516" spans="1:6" ht="24.95" customHeight="1" x14ac:dyDescent="0.25">
      <c r="A516" s="14" t="s">
        <v>602</v>
      </c>
      <c r="B516" s="9" t="s">
        <v>603</v>
      </c>
      <c r="C516" s="10">
        <v>1</v>
      </c>
      <c r="D516" s="15">
        <v>46000</v>
      </c>
      <c r="E516" s="12" t="s">
        <v>16</v>
      </c>
      <c r="F516" s="11">
        <f t="shared" si="6"/>
        <v>46000</v>
      </c>
    </row>
    <row r="517" spans="1:6" ht="60" customHeight="1" x14ac:dyDescent="0.25">
      <c r="A517" s="14"/>
      <c r="B517" s="9" t="s">
        <v>604</v>
      </c>
      <c r="C517" s="10">
        <v>1</v>
      </c>
      <c r="D517" s="17">
        <v>40127</v>
      </c>
      <c r="E517" s="12" t="s">
        <v>16</v>
      </c>
      <c r="F517" s="11">
        <f t="shared" si="6"/>
        <v>40127</v>
      </c>
    </row>
    <row r="518" spans="1:6" ht="24.95" customHeight="1" x14ac:dyDescent="0.25">
      <c r="A518" s="14" t="s">
        <v>605</v>
      </c>
      <c r="B518" s="9" t="s">
        <v>606</v>
      </c>
      <c r="C518" s="10">
        <v>1</v>
      </c>
      <c r="D518" s="15">
        <v>20084</v>
      </c>
      <c r="E518" s="12" t="s">
        <v>16</v>
      </c>
      <c r="F518" s="11">
        <f t="shared" si="6"/>
        <v>20084</v>
      </c>
    </row>
    <row r="519" spans="1:6" ht="24.95" customHeight="1" x14ac:dyDescent="0.25">
      <c r="A519" s="14" t="s">
        <v>607</v>
      </c>
      <c r="B519" s="9" t="s">
        <v>608</v>
      </c>
      <c r="C519" s="10">
        <v>1</v>
      </c>
      <c r="D519" s="15">
        <v>33675</v>
      </c>
      <c r="E519" s="12" t="s">
        <v>16</v>
      </c>
      <c r="F519" s="11">
        <f t="shared" si="6"/>
        <v>33675</v>
      </c>
    </row>
    <row r="520" spans="1:6" ht="24.95" customHeight="1" x14ac:dyDescent="0.25">
      <c r="A520" s="14" t="s">
        <v>609</v>
      </c>
      <c r="B520" s="9" t="s">
        <v>610</v>
      </c>
      <c r="C520" s="10">
        <v>1</v>
      </c>
      <c r="D520" s="15">
        <v>78977</v>
      </c>
      <c r="E520" s="12" t="s">
        <v>16</v>
      </c>
      <c r="F520" s="11">
        <f t="shared" si="6"/>
        <v>78977</v>
      </c>
    </row>
    <row r="521" spans="1:6" ht="25.5" customHeight="1" x14ac:dyDescent="0.25">
      <c r="A521" s="1"/>
      <c r="B521" s="48" t="s">
        <v>0</v>
      </c>
      <c r="C521" s="48"/>
      <c r="D521" s="48"/>
      <c r="E521" s="48"/>
      <c r="F521" s="48"/>
    </row>
    <row r="522" spans="1:6" ht="25.5" customHeight="1" x14ac:dyDescent="0.25">
      <c r="A522" s="1"/>
      <c r="B522" s="47" t="s">
        <v>1</v>
      </c>
      <c r="C522" s="47"/>
      <c r="D522" s="47"/>
      <c r="E522" s="3"/>
      <c r="F522" s="4"/>
    </row>
    <row r="523" spans="1:6" ht="25.5" customHeight="1" x14ac:dyDescent="0.25">
      <c r="A523" s="1"/>
      <c r="B523" s="47" t="s">
        <v>2</v>
      </c>
      <c r="C523" s="47"/>
      <c r="D523" s="47"/>
      <c r="E523" s="3" t="s">
        <v>3</v>
      </c>
      <c r="F523" s="3" t="s">
        <v>611</v>
      </c>
    </row>
    <row r="524" spans="1:6" ht="25.5" customHeight="1" x14ac:dyDescent="0.25">
      <c r="A524" s="1"/>
      <c r="B524" s="47" t="s">
        <v>5</v>
      </c>
      <c r="C524" s="47"/>
      <c r="D524" s="47"/>
      <c r="E524" s="3" t="s">
        <v>6</v>
      </c>
      <c r="F524" s="5">
        <v>43830</v>
      </c>
    </row>
    <row r="525" spans="1:6" ht="25.5" customHeight="1" x14ac:dyDescent="0.25">
      <c r="A525" s="1"/>
      <c r="B525" s="47" t="s">
        <v>7</v>
      </c>
      <c r="C525" s="47"/>
      <c r="D525" s="47"/>
      <c r="E525" s="3"/>
      <c r="F525" s="4"/>
    </row>
    <row r="526" spans="1:6" ht="39.75" customHeight="1" x14ac:dyDescent="0.25">
      <c r="A526" s="6" t="s">
        <v>8</v>
      </c>
      <c r="B526" s="6" t="s">
        <v>9</v>
      </c>
      <c r="C526" s="6" t="s">
        <v>10</v>
      </c>
      <c r="D526" s="7" t="s">
        <v>11</v>
      </c>
      <c r="E526" s="7" t="s">
        <v>12</v>
      </c>
      <c r="F526" s="7" t="s">
        <v>13</v>
      </c>
    </row>
    <row r="527" spans="1:6" ht="24.95" customHeight="1" x14ac:dyDescent="0.25">
      <c r="A527" s="14" t="s">
        <v>612</v>
      </c>
      <c r="B527" s="9" t="s">
        <v>613</v>
      </c>
      <c r="C527" s="10">
        <v>1</v>
      </c>
      <c r="D527" s="24">
        <v>137931.04</v>
      </c>
      <c r="E527" s="12" t="s">
        <v>16</v>
      </c>
      <c r="F527" s="11">
        <f t="shared" si="6"/>
        <v>137931.04</v>
      </c>
    </row>
    <row r="528" spans="1:6" ht="24.95" customHeight="1" x14ac:dyDescent="0.25">
      <c r="A528" s="14" t="s">
        <v>614</v>
      </c>
      <c r="B528" s="9" t="s">
        <v>615</v>
      </c>
      <c r="C528" s="10">
        <v>1</v>
      </c>
      <c r="D528" s="15">
        <v>391153</v>
      </c>
      <c r="E528" s="12" t="s">
        <v>16</v>
      </c>
      <c r="F528" s="11">
        <f t="shared" si="6"/>
        <v>391153</v>
      </c>
    </row>
    <row r="529" spans="1:6" ht="24.95" customHeight="1" x14ac:dyDescent="0.25">
      <c r="A529" s="10" t="s">
        <v>616</v>
      </c>
      <c r="B529" s="9" t="s">
        <v>617</v>
      </c>
      <c r="C529" s="10">
        <v>1</v>
      </c>
      <c r="D529" s="15">
        <v>217677</v>
      </c>
      <c r="E529" s="12" t="s">
        <v>16</v>
      </c>
      <c r="F529" s="11">
        <f t="shared" si="6"/>
        <v>217677</v>
      </c>
    </row>
    <row r="530" spans="1:6" ht="24.95" customHeight="1" x14ac:dyDescent="0.25">
      <c r="A530" s="14" t="s">
        <v>618</v>
      </c>
      <c r="B530" s="9" t="s">
        <v>619</v>
      </c>
      <c r="C530" s="10">
        <v>1</v>
      </c>
      <c r="D530" s="15">
        <v>74777</v>
      </c>
      <c r="E530" s="12" t="s">
        <v>16</v>
      </c>
      <c r="F530" s="11">
        <f t="shared" si="6"/>
        <v>74777</v>
      </c>
    </row>
    <row r="531" spans="1:6" ht="24.95" customHeight="1" x14ac:dyDescent="0.25">
      <c r="A531" s="14" t="s">
        <v>620</v>
      </c>
      <c r="B531" s="9" t="s">
        <v>621</v>
      </c>
      <c r="C531" s="10">
        <v>1</v>
      </c>
      <c r="D531" s="15">
        <v>57391.31</v>
      </c>
      <c r="E531" s="12" t="s">
        <v>16</v>
      </c>
      <c r="F531" s="11">
        <f t="shared" si="6"/>
        <v>57391.31</v>
      </c>
    </row>
    <row r="532" spans="1:6" ht="24.95" customHeight="1" x14ac:dyDescent="0.25">
      <c r="A532" s="14" t="s">
        <v>622</v>
      </c>
      <c r="B532" s="9" t="s">
        <v>623</v>
      </c>
      <c r="C532" s="10">
        <v>1</v>
      </c>
      <c r="D532" s="15">
        <v>59600</v>
      </c>
      <c r="E532" s="12" t="s">
        <v>16</v>
      </c>
      <c r="F532" s="11">
        <f t="shared" si="6"/>
        <v>59600</v>
      </c>
    </row>
    <row r="533" spans="1:6" ht="24.95" customHeight="1" x14ac:dyDescent="0.25">
      <c r="A533" s="14" t="s">
        <v>624</v>
      </c>
      <c r="B533" s="9" t="s">
        <v>625</v>
      </c>
      <c r="C533" s="10">
        <v>1</v>
      </c>
      <c r="D533" s="15">
        <v>347500</v>
      </c>
      <c r="E533" s="12" t="s">
        <v>16</v>
      </c>
      <c r="F533" s="11">
        <f t="shared" si="6"/>
        <v>347500</v>
      </c>
    </row>
    <row r="534" spans="1:6" ht="24.95" customHeight="1" x14ac:dyDescent="0.25">
      <c r="A534" s="10" t="s">
        <v>626</v>
      </c>
      <c r="B534" s="9" t="s">
        <v>627</v>
      </c>
      <c r="C534" s="10">
        <v>1</v>
      </c>
      <c r="D534" s="15">
        <v>4190</v>
      </c>
      <c r="E534" s="12" t="s">
        <v>16</v>
      </c>
      <c r="F534" s="11">
        <f t="shared" si="6"/>
        <v>4190</v>
      </c>
    </row>
    <row r="535" spans="1:6" ht="24.95" customHeight="1" x14ac:dyDescent="0.25">
      <c r="A535" s="14" t="s">
        <v>628</v>
      </c>
      <c r="B535" s="9" t="s">
        <v>629</v>
      </c>
      <c r="C535" s="10">
        <v>1</v>
      </c>
      <c r="D535" s="15">
        <v>347380</v>
      </c>
      <c r="E535" s="12" t="s">
        <v>16</v>
      </c>
      <c r="F535" s="11">
        <f t="shared" si="6"/>
        <v>347380</v>
      </c>
    </row>
    <row r="536" spans="1:6" ht="24.95" customHeight="1" x14ac:dyDescent="0.25">
      <c r="A536" s="14" t="s">
        <v>630</v>
      </c>
      <c r="B536" s="9" t="s">
        <v>631</v>
      </c>
      <c r="C536" s="10">
        <v>1</v>
      </c>
      <c r="D536" s="15">
        <v>58714.1</v>
      </c>
      <c r="E536" s="12" t="s">
        <v>16</v>
      </c>
      <c r="F536" s="11">
        <f t="shared" si="6"/>
        <v>58714.1</v>
      </c>
    </row>
    <row r="537" spans="1:6" ht="24.95" customHeight="1" x14ac:dyDescent="0.25">
      <c r="A537" s="10" t="s">
        <v>632</v>
      </c>
      <c r="B537" s="9" t="s">
        <v>633</v>
      </c>
      <c r="C537" s="10">
        <v>1</v>
      </c>
      <c r="D537" s="15">
        <v>4077</v>
      </c>
      <c r="E537" s="12" t="s">
        <v>16</v>
      </c>
      <c r="F537" s="11">
        <f t="shared" si="6"/>
        <v>4077</v>
      </c>
    </row>
    <row r="538" spans="1:6" ht="24.95" customHeight="1" x14ac:dyDescent="0.25">
      <c r="A538" s="14" t="s">
        <v>634</v>
      </c>
      <c r="B538" s="29" t="s">
        <v>635</v>
      </c>
      <c r="C538" s="10">
        <v>1</v>
      </c>
      <c r="D538" s="11">
        <v>95000</v>
      </c>
      <c r="E538" s="12" t="s">
        <v>16</v>
      </c>
      <c r="F538" s="11">
        <f t="shared" si="6"/>
        <v>95000</v>
      </c>
    </row>
    <row r="539" spans="1:6" ht="24.95" customHeight="1" x14ac:dyDescent="0.25">
      <c r="A539" s="14"/>
      <c r="B539" s="9" t="s">
        <v>636</v>
      </c>
      <c r="C539" s="10">
        <v>1</v>
      </c>
      <c r="D539" s="17">
        <v>1767.24</v>
      </c>
      <c r="E539" s="12" t="s">
        <v>16</v>
      </c>
      <c r="F539" s="11">
        <f t="shared" si="6"/>
        <v>1767.24</v>
      </c>
    </row>
    <row r="540" spans="1:6" ht="24.95" customHeight="1" x14ac:dyDescent="0.25">
      <c r="A540" s="14" t="s">
        <v>637</v>
      </c>
      <c r="B540" s="9" t="s">
        <v>638</v>
      </c>
      <c r="C540" s="10">
        <v>1</v>
      </c>
      <c r="D540" s="15">
        <v>3310.34</v>
      </c>
      <c r="E540" s="12" t="s">
        <v>16</v>
      </c>
      <c r="F540" s="11">
        <f t="shared" si="6"/>
        <v>3310.34</v>
      </c>
    </row>
    <row r="541" spans="1:6" ht="24.95" customHeight="1" x14ac:dyDescent="0.25">
      <c r="A541" s="14" t="s">
        <v>639</v>
      </c>
      <c r="B541" s="9" t="s">
        <v>640</v>
      </c>
      <c r="C541" s="10">
        <v>1</v>
      </c>
      <c r="D541" s="15">
        <v>70130.900000000009</v>
      </c>
      <c r="E541" s="12" t="s">
        <v>16</v>
      </c>
      <c r="F541" s="11">
        <f t="shared" si="6"/>
        <v>70130.900000000009</v>
      </c>
    </row>
    <row r="542" spans="1:6" ht="30" customHeight="1" x14ac:dyDescent="0.25">
      <c r="A542" s="36" t="s">
        <v>641</v>
      </c>
      <c r="B542" s="37" t="s">
        <v>642</v>
      </c>
      <c r="C542" s="10">
        <v>1</v>
      </c>
      <c r="D542" s="24">
        <v>11896.55</v>
      </c>
      <c r="E542" s="12" t="s">
        <v>16</v>
      </c>
      <c r="F542" s="11">
        <f t="shared" si="6"/>
        <v>11896.55</v>
      </c>
    </row>
    <row r="543" spans="1:6" ht="24.95" customHeight="1" x14ac:dyDescent="0.25">
      <c r="A543" s="12" t="s">
        <v>643</v>
      </c>
      <c r="B543" s="9" t="s">
        <v>644</v>
      </c>
      <c r="C543" s="10">
        <v>1</v>
      </c>
      <c r="D543" s="11">
        <v>117391.3</v>
      </c>
      <c r="E543" s="12" t="s">
        <v>16</v>
      </c>
      <c r="F543" s="11">
        <f t="shared" si="6"/>
        <v>117391.3</v>
      </c>
    </row>
    <row r="544" spans="1:6" ht="24.95" customHeight="1" x14ac:dyDescent="0.25">
      <c r="A544" s="14"/>
      <c r="B544" s="9" t="s">
        <v>645</v>
      </c>
      <c r="C544" s="10">
        <v>1</v>
      </c>
      <c r="D544" s="11">
        <v>121739.13</v>
      </c>
      <c r="E544" s="12" t="s">
        <v>16</v>
      </c>
      <c r="F544" s="11">
        <f t="shared" si="6"/>
        <v>121739.13</v>
      </c>
    </row>
    <row r="545" spans="1:6" ht="24.95" customHeight="1" x14ac:dyDescent="0.25">
      <c r="A545" s="13" t="s">
        <v>646</v>
      </c>
      <c r="B545" s="9" t="s">
        <v>647</v>
      </c>
      <c r="C545" s="10">
        <v>1</v>
      </c>
      <c r="D545" s="11">
        <v>140740.87</v>
      </c>
      <c r="E545" s="12" t="s">
        <v>16</v>
      </c>
      <c r="F545" s="11">
        <f t="shared" si="6"/>
        <v>140740.87</v>
      </c>
    </row>
    <row r="546" spans="1:6" ht="25.5" customHeight="1" x14ac:dyDescent="0.25">
      <c r="A546" s="1"/>
      <c r="B546" s="48" t="s">
        <v>0</v>
      </c>
      <c r="C546" s="48"/>
      <c r="D546" s="48"/>
      <c r="E546" s="48"/>
      <c r="F546" s="48"/>
    </row>
    <row r="547" spans="1:6" ht="25.5" customHeight="1" x14ac:dyDescent="0.25">
      <c r="A547" s="1"/>
      <c r="B547" s="47" t="s">
        <v>1</v>
      </c>
      <c r="C547" s="47"/>
      <c r="D547" s="47"/>
      <c r="E547" s="3"/>
      <c r="F547" s="4"/>
    </row>
    <row r="548" spans="1:6" ht="25.5" customHeight="1" x14ac:dyDescent="0.25">
      <c r="A548" s="1"/>
      <c r="B548" s="47" t="s">
        <v>2</v>
      </c>
      <c r="C548" s="47"/>
      <c r="D548" s="47"/>
      <c r="E548" s="3" t="s">
        <v>3</v>
      </c>
      <c r="F548" s="3" t="s">
        <v>648</v>
      </c>
    </row>
    <row r="549" spans="1:6" ht="25.5" customHeight="1" x14ac:dyDescent="0.25">
      <c r="A549" s="1"/>
      <c r="B549" s="47" t="s">
        <v>5</v>
      </c>
      <c r="C549" s="47"/>
      <c r="D549" s="47"/>
      <c r="E549" s="3" t="s">
        <v>6</v>
      </c>
      <c r="F549" s="5">
        <v>43830</v>
      </c>
    </row>
    <row r="550" spans="1:6" ht="25.5" customHeight="1" x14ac:dyDescent="0.25">
      <c r="A550" s="1"/>
      <c r="B550" s="47" t="s">
        <v>7</v>
      </c>
      <c r="C550" s="47"/>
      <c r="D550" s="47"/>
      <c r="E550" s="3"/>
      <c r="F550" s="4"/>
    </row>
    <row r="551" spans="1:6" ht="39.75" customHeight="1" x14ac:dyDescent="0.25">
      <c r="A551" s="6" t="s">
        <v>8</v>
      </c>
      <c r="B551" s="6" t="s">
        <v>9</v>
      </c>
      <c r="C551" s="6" t="s">
        <v>10</v>
      </c>
      <c r="D551" s="7" t="s">
        <v>11</v>
      </c>
      <c r="E551" s="7" t="s">
        <v>12</v>
      </c>
      <c r="F551" s="7" t="s">
        <v>13</v>
      </c>
    </row>
    <row r="552" spans="1:6" ht="24.95" customHeight="1" x14ac:dyDescent="0.25">
      <c r="A552" s="13" t="s">
        <v>649</v>
      </c>
      <c r="B552" s="9" t="s">
        <v>650</v>
      </c>
      <c r="C552" s="10">
        <v>1</v>
      </c>
      <c r="D552" s="11">
        <v>159900</v>
      </c>
      <c r="E552" s="12" t="s">
        <v>16</v>
      </c>
      <c r="F552" s="11">
        <f t="shared" si="6"/>
        <v>159900</v>
      </c>
    </row>
    <row r="553" spans="1:6" ht="24.95" customHeight="1" x14ac:dyDescent="0.25">
      <c r="A553" s="13" t="s">
        <v>651</v>
      </c>
      <c r="B553" s="9" t="s">
        <v>652</v>
      </c>
      <c r="C553" s="10">
        <v>1</v>
      </c>
      <c r="D553" s="11">
        <v>165000</v>
      </c>
      <c r="E553" s="12" t="s">
        <v>16</v>
      </c>
      <c r="F553" s="11">
        <f t="shared" si="6"/>
        <v>165000</v>
      </c>
    </row>
    <row r="554" spans="1:6" ht="24.95" customHeight="1" x14ac:dyDescent="0.25">
      <c r="A554" s="13" t="s">
        <v>653</v>
      </c>
      <c r="B554" s="9" t="s">
        <v>654</v>
      </c>
      <c r="C554" s="10">
        <v>1</v>
      </c>
      <c r="D554" s="11">
        <v>166878.34</v>
      </c>
      <c r="E554" s="12" t="s">
        <v>16</v>
      </c>
      <c r="F554" s="11">
        <f t="shared" si="6"/>
        <v>166878.34</v>
      </c>
    </row>
    <row r="555" spans="1:6" ht="24.95" customHeight="1" x14ac:dyDescent="0.25">
      <c r="A555" s="13" t="s">
        <v>655</v>
      </c>
      <c r="B555" s="9" t="s">
        <v>656</v>
      </c>
      <c r="C555" s="10">
        <v>1</v>
      </c>
      <c r="D555" s="17">
        <v>190000</v>
      </c>
      <c r="E555" s="12" t="s">
        <v>16</v>
      </c>
      <c r="F555" s="11">
        <f t="shared" si="6"/>
        <v>190000</v>
      </c>
    </row>
    <row r="556" spans="1:6" ht="24.95" customHeight="1" x14ac:dyDescent="0.25">
      <c r="A556" s="13" t="s">
        <v>657</v>
      </c>
      <c r="B556" s="9" t="s">
        <v>658</v>
      </c>
      <c r="C556" s="10">
        <v>1</v>
      </c>
      <c r="D556" s="11">
        <v>2300000</v>
      </c>
      <c r="E556" s="12" t="s">
        <v>16</v>
      </c>
      <c r="F556" s="11">
        <f t="shared" si="6"/>
        <v>2300000</v>
      </c>
    </row>
    <row r="557" spans="1:6" ht="24.95" customHeight="1" x14ac:dyDescent="0.25">
      <c r="A557" s="14"/>
      <c r="B557" s="38" t="s">
        <v>659</v>
      </c>
      <c r="C557" s="10">
        <v>1</v>
      </c>
      <c r="D557" s="24">
        <v>198000</v>
      </c>
      <c r="E557" s="12" t="s">
        <v>16</v>
      </c>
      <c r="F557" s="11">
        <f t="shared" si="6"/>
        <v>198000</v>
      </c>
    </row>
    <row r="558" spans="1:6" ht="24.95" customHeight="1" x14ac:dyDescent="0.25">
      <c r="A558" s="14"/>
      <c r="B558" s="38" t="s">
        <v>660</v>
      </c>
      <c r="C558" s="10">
        <v>1</v>
      </c>
      <c r="D558" s="24">
        <v>136250</v>
      </c>
      <c r="E558" s="12" t="s">
        <v>16</v>
      </c>
      <c r="F558" s="11">
        <f t="shared" si="6"/>
        <v>136250</v>
      </c>
    </row>
    <row r="559" spans="1:6" ht="24.95" customHeight="1" x14ac:dyDescent="0.25">
      <c r="A559" s="14"/>
      <c r="B559" s="38" t="s">
        <v>661</v>
      </c>
      <c r="C559" s="10">
        <v>1</v>
      </c>
      <c r="D559" s="24">
        <v>132000</v>
      </c>
      <c r="E559" s="12" t="s">
        <v>16</v>
      </c>
      <c r="F559" s="11">
        <f t="shared" si="6"/>
        <v>132000</v>
      </c>
    </row>
    <row r="560" spans="1:6" ht="24.95" customHeight="1" x14ac:dyDescent="0.25">
      <c r="A560" s="14"/>
      <c r="B560" s="38" t="s">
        <v>662</v>
      </c>
      <c r="C560" s="10">
        <v>1</v>
      </c>
      <c r="D560" s="24">
        <v>131250</v>
      </c>
      <c r="E560" s="12" t="s">
        <v>16</v>
      </c>
      <c r="F560" s="11">
        <f t="shared" si="6"/>
        <v>131250</v>
      </c>
    </row>
    <row r="561" spans="1:6" ht="24.95" customHeight="1" x14ac:dyDescent="0.25">
      <c r="A561" s="12" t="s">
        <v>663</v>
      </c>
      <c r="B561" s="9" t="s">
        <v>664</v>
      </c>
      <c r="C561" s="10">
        <v>1</v>
      </c>
      <c r="D561" s="11">
        <v>320</v>
      </c>
      <c r="E561" s="12" t="s">
        <v>16</v>
      </c>
      <c r="F561" s="11">
        <f t="shared" si="6"/>
        <v>320</v>
      </c>
    </row>
    <row r="562" spans="1:6" ht="24.95" customHeight="1" x14ac:dyDescent="0.25">
      <c r="A562" s="12" t="s">
        <v>665</v>
      </c>
      <c r="B562" s="9" t="s">
        <v>664</v>
      </c>
      <c r="C562" s="10">
        <v>1</v>
      </c>
      <c r="D562" s="11">
        <v>320</v>
      </c>
      <c r="E562" s="12" t="s">
        <v>16</v>
      </c>
      <c r="F562" s="11">
        <f t="shared" si="6"/>
        <v>320</v>
      </c>
    </row>
    <row r="563" spans="1:6" ht="24.95" customHeight="1" x14ac:dyDescent="0.25">
      <c r="A563" s="12" t="s">
        <v>666</v>
      </c>
      <c r="B563" s="9" t="s">
        <v>667</v>
      </c>
      <c r="C563" s="10">
        <v>1</v>
      </c>
      <c r="D563" s="11">
        <v>1715.52</v>
      </c>
      <c r="E563" s="12" t="s">
        <v>16</v>
      </c>
      <c r="F563" s="11">
        <f t="shared" si="6"/>
        <v>1715.52</v>
      </c>
    </row>
    <row r="564" spans="1:6" ht="24.95" customHeight="1" x14ac:dyDescent="0.25">
      <c r="A564" s="19"/>
      <c r="B564" s="38" t="s">
        <v>668</v>
      </c>
      <c r="C564" s="10">
        <v>1</v>
      </c>
      <c r="D564" s="24">
        <v>5234.4799999999996</v>
      </c>
      <c r="E564" s="12" t="s">
        <v>16</v>
      </c>
      <c r="F564" s="11">
        <f t="shared" si="6"/>
        <v>5234.4799999999996</v>
      </c>
    </row>
    <row r="565" spans="1:6" ht="24.95" customHeight="1" x14ac:dyDescent="0.25">
      <c r="A565" s="19"/>
      <c r="B565" s="38" t="s">
        <v>669</v>
      </c>
      <c r="C565" s="10">
        <v>1</v>
      </c>
      <c r="D565" s="24">
        <v>1395425</v>
      </c>
      <c r="E565" s="12" t="s">
        <v>16</v>
      </c>
      <c r="F565" s="11">
        <f t="shared" si="6"/>
        <v>1395425</v>
      </c>
    </row>
    <row r="566" spans="1:6" ht="24.95" customHeight="1" x14ac:dyDescent="0.25">
      <c r="A566" s="19"/>
      <c r="B566" s="16" t="s">
        <v>670</v>
      </c>
      <c r="C566" s="10">
        <v>1</v>
      </c>
      <c r="D566" s="24">
        <v>3434</v>
      </c>
      <c r="E566" s="12" t="s">
        <v>16</v>
      </c>
      <c r="F566" s="11">
        <f t="shared" si="6"/>
        <v>3434</v>
      </c>
    </row>
    <row r="567" spans="1:6" ht="24.95" customHeight="1" x14ac:dyDescent="0.25">
      <c r="A567" s="12" t="s">
        <v>671</v>
      </c>
      <c r="B567" s="9" t="s">
        <v>672</v>
      </c>
      <c r="C567" s="10">
        <v>1</v>
      </c>
      <c r="D567" s="11">
        <v>1321.98</v>
      </c>
      <c r="E567" s="12" t="s">
        <v>16</v>
      </c>
      <c r="F567" s="11">
        <f t="shared" si="6"/>
        <v>1321.98</v>
      </c>
    </row>
    <row r="568" spans="1:6" ht="24.95" customHeight="1" x14ac:dyDescent="0.25">
      <c r="A568" s="12" t="s">
        <v>673</v>
      </c>
      <c r="B568" s="9" t="s">
        <v>674</v>
      </c>
      <c r="C568" s="10">
        <v>1</v>
      </c>
      <c r="D568" s="11">
        <v>1315.67</v>
      </c>
      <c r="E568" s="12" t="s">
        <v>16</v>
      </c>
      <c r="F568" s="11">
        <f t="shared" si="6"/>
        <v>1315.67</v>
      </c>
    </row>
    <row r="569" spans="1:6" ht="24.95" customHeight="1" x14ac:dyDescent="0.25">
      <c r="A569" s="13" t="s">
        <v>675</v>
      </c>
      <c r="B569" s="9" t="s">
        <v>676</v>
      </c>
      <c r="C569" s="10">
        <v>1</v>
      </c>
      <c r="D569" s="11">
        <v>832</v>
      </c>
      <c r="E569" s="12" t="s">
        <v>16</v>
      </c>
      <c r="F569" s="11">
        <f t="shared" si="6"/>
        <v>832</v>
      </c>
    </row>
    <row r="570" spans="1:6" ht="24.95" customHeight="1" x14ac:dyDescent="0.25">
      <c r="A570" s="12" t="s">
        <v>677</v>
      </c>
      <c r="B570" s="9" t="s">
        <v>678</v>
      </c>
      <c r="C570" s="10">
        <v>1</v>
      </c>
      <c r="D570" s="11">
        <v>740.52</v>
      </c>
      <c r="E570" s="12" t="s">
        <v>16</v>
      </c>
      <c r="F570" s="11">
        <f t="shared" si="6"/>
        <v>740.52</v>
      </c>
    </row>
    <row r="571" spans="1:6" ht="25.5" customHeight="1" x14ac:dyDescent="0.25">
      <c r="A571" s="1"/>
      <c r="B571" s="48" t="s">
        <v>0</v>
      </c>
      <c r="C571" s="48"/>
      <c r="D571" s="48"/>
      <c r="E571" s="48"/>
      <c r="F571" s="48"/>
    </row>
    <row r="572" spans="1:6" ht="25.5" customHeight="1" x14ac:dyDescent="0.25">
      <c r="A572" s="1"/>
      <c r="B572" s="47" t="s">
        <v>1</v>
      </c>
      <c r="C572" s="47"/>
      <c r="D572" s="47"/>
      <c r="E572" s="3"/>
      <c r="F572" s="4"/>
    </row>
    <row r="573" spans="1:6" ht="25.5" customHeight="1" x14ac:dyDescent="0.25">
      <c r="A573" s="1"/>
      <c r="B573" s="47" t="s">
        <v>2</v>
      </c>
      <c r="C573" s="47"/>
      <c r="D573" s="47"/>
      <c r="E573" s="3" t="s">
        <v>3</v>
      </c>
      <c r="F573" s="3" t="s">
        <v>679</v>
      </c>
    </row>
    <row r="574" spans="1:6" ht="25.5" customHeight="1" x14ac:dyDescent="0.25">
      <c r="A574" s="1"/>
      <c r="B574" s="47" t="s">
        <v>5</v>
      </c>
      <c r="C574" s="47"/>
      <c r="D574" s="47"/>
      <c r="E574" s="3" t="s">
        <v>6</v>
      </c>
      <c r="F574" s="5">
        <v>43830</v>
      </c>
    </row>
    <row r="575" spans="1:6" ht="25.5" customHeight="1" x14ac:dyDescent="0.25">
      <c r="A575" s="1"/>
      <c r="B575" s="47" t="s">
        <v>7</v>
      </c>
      <c r="C575" s="47"/>
      <c r="D575" s="47"/>
      <c r="E575" s="3"/>
      <c r="F575" s="4"/>
    </row>
    <row r="576" spans="1:6" ht="39.75" customHeight="1" x14ac:dyDescent="0.25">
      <c r="A576" s="6" t="s">
        <v>8</v>
      </c>
      <c r="B576" s="6" t="s">
        <v>9</v>
      </c>
      <c r="C576" s="6" t="s">
        <v>10</v>
      </c>
      <c r="D576" s="7" t="s">
        <v>11</v>
      </c>
      <c r="E576" s="7" t="s">
        <v>12</v>
      </c>
      <c r="F576" s="7" t="s">
        <v>13</v>
      </c>
    </row>
    <row r="577" spans="1:6" ht="24.95" customHeight="1" x14ac:dyDescent="0.25">
      <c r="A577" s="13" t="s">
        <v>680</v>
      </c>
      <c r="B577" s="9" t="s">
        <v>681</v>
      </c>
      <c r="C577" s="10">
        <v>1</v>
      </c>
      <c r="D577" s="11">
        <v>1854</v>
      </c>
      <c r="E577" s="12" t="s">
        <v>16</v>
      </c>
      <c r="F577" s="11">
        <f t="shared" si="6"/>
        <v>1854</v>
      </c>
    </row>
    <row r="578" spans="1:6" ht="24.95" customHeight="1" x14ac:dyDescent="0.25">
      <c r="A578" s="13" t="s">
        <v>682</v>
      </c>
      <c r="B578" s="9" t="s">
        <v>683</v>
      </c>
      <c r="C578" s="10">
        <v>1</v>
      </c>
      <c r="D578" s="11">
        <v>995</v>
      </c>
      <c r="E578" s="12" t="s">
        <v>16</v>
      </c>
      <c r="F578" s="11">
        <f t="shared" si="6"/>
        <v>995</v>
      </c>
    </row>
    <row r="579" spans="1:6" ht="24.95" customHeight="1" x14ac:dyDescent="0.25">
      <c r="A579" s="13" t="s">
        <v>684</v>
      </c>
      <c r="B579" s="9" t="s">
        <v>683</v>
      </c>
      <c r="C579" s="10">
        <v>1</v>
      </c>
      <c r="D579" s="11">
        <v>995</v>
      </c>
      <c r="E579" s="12" t="s">
        <v>16</v>
      </c>
      <c r="F579" s="11">
        <f t="shared" si="6"/>
        <v>995</v>
      </c>
    </row>
    <row r="580" spans="1:6" ht="24.95" customHeight="1" x14ac:dyDescent="0.25">
      <c r="A580" s="13" t="s">
        <v>685</v>
      </c>
      <c r="B580" s="9" t="s">
        <v>686</v>
      </c>
      <c r="C580" s="10">
        <v>1</v>
      </c>
      <c r="D580" s="11">
        <v>6148</v>
      </c>
      <c r="E580" s="12" t="s">
        <v>16</v>
      </c>
      <c r="F580" s="11">
        <f t="shared" si="6"/>
        <v>6148</v>
      </c>
    </row>
    <row r="581" spans="1:6" ht="24.95" customHeight="1" x14ac:dyDescent="0.25">
      <c r="A581" s="13" t="s">
        <v>687</v>
      </c>
      <c r="B581" s="9" t="s">
        <v>688</v>
      </c>
      <c r="C581" s="10">
        <v>1</v>
      </c>
      <c r="D581" s="11">
        <v>2758.62</v>
      </c>
      <c r="E581" s="12" t="s">
        <v>16</v>
      </c>
      <c r="F581" s="11">
        <f t="shared" si="6"/>
        <v>2758.62</v>
      </c>
    </row>
    <row r="582" spans="1:6" ht="24.95" customHeight="1" x14ac:dyDescent="0.25">
      <c r="A582" s="13" t="s">
        <v>689</v>
      </c>
      <c r="B582" s="9" t="s">
        <v>688</v>
      </c>
      <c r="C582" s="10">
        <v>1</v>
      </c>
      <c r="D582" s="11">
        <v>3017.24</v>
      </c>
      <c r="E582" s="12" t="s">
        <v>16</v>
      </c>
      <c r="F582" s="11">
        <f t="shared" si="6"/>
        <v>3017.24</v>
      </c>
    </row>
    <row r="583" spans="1:6" ht="24.95" customHeight="1" x14ac:dyDescent="0.25">
      <c r="A583" s="13" t="s">
        <v>690</v>
      </c>
      <c r="B583" s="9" t="s">
        <v>691</v>
      </c>
      <c r="C583" s="10">
        <v>1</v>
      </c>
      <c r="D583" s="11">
        <v>391.5</v>
      </c>
      <c r="E583" s="12" t="s">
        <v>16</v>
      </c>
      <c r="F583" s="11">
        <f t="shared" si="6"/>
        <v>391.5</v>
      </c>
    </row>
    <row r="584" spans="1:6" ht="24.95" customHeight="1" x14ac:dyDescent="0.25">
      <c r="A584" s="13" t="s">
        <v>692</v>
      </c>
      <c r="B584" s="9" t="s">
        <v>691</v>
      </c>
      <c r="C584" s="10">
        <v>1</v>
      </c>
      <c r="D584" s="11">
        <v>4408</v>
      </c>
      <c r="E584" s="12" t="s">
        <v>16</v>
      </c>
      <c r="F584" s="11">
        <f t="shared" si="6"/>
        <v>4408</v>
      </c>
    </row>
    <row r="585" spans="1:6" ht="24.95" customHeight="1" x14ac:dyDescent="0.25">
      <c r="A585" s="8" t="s">
        <v>693</v>
      </c>
      <c r="B585" s="9" t="s">
        <v>694</v>
      </c>
      <c r="C585" s="10">
        <v>1</v>
      </c>
      <c r="D585" s="11">
        <v>24955</v>
      </c>
      <c r="E585" s="12" t="s">
        <v>16</v>
      </c>
      <c r="F585" s="11">
        <f t="shared" si="6"/>
        <v>24955</v>
      </c>
    </row>
    <row r="586" spans="1:6" ht="24.95" customHeight="1" x14ac:dyDescent="0.25">
      <c r="A586" s="19" t="s">
        <v>695</v>
      </c>
      <c r="B586" s="9" t="s">
        <v>696</v>
      </c>
      <c r="C586" s="10">
        <v>1</v>
      </c>
      <c r="D586" s="17">
        <v>17929</v>
      </c>
      <c r="E586" s="12" t="s">
        <v>16</v>
      </c>
      <c r="F586" s="11">
        <f t="shared" si="6"/>
        <v>17929</v>
      </c>
    </row>
    <row r="587" spans="1:6" ht="24.95" customHeight="1" x14ac:dyDescent="0.25">
      <c r="A587" s="19" t="s">
        <v>697</v>
      </c>
      <c r="B587" s="9" t="s">
        <v>696</v>
      </c>
      <c r="C587" s="10">
        <v>1</v>
      </c>
      <c r="D587" s="17">
        <v>17929</v>
      </c>
      <c r="E587" s="12" t="s">
        <v>16</v>
      </c>
      <c r="F587" s="11">
        <f t="shared" si="6"/>
        <v>17929</v>
      </c>
    </row>
    <row r="588" spans="1:6" ht="24.95" customHeight="1" x14ac:dyDescent="0.25">
      <c r="A588" s="19"/>
      <c r="B588" s="9" t="s">
        <v>698</v>
      </c>
      <c r="C588" s="10">
        <v>1</v>
      </c>
      <c r="D588" s="17">
        <v>17929</v>
      </c>
      <c r="E588" s="12" t="s">
        <v>16</v>
      </c>
      <c r="F588" s="11">
        <f t="shared" si="6"/>
        <v>17929</v>
      </c>
    </row>
    <row r="589" spans="1:6" ht="24.95" customHeight="1" x14ac:dyDescent="0.25">
      <c r="A589" s="19" t="s">
        <v>699</v>
      </c>
      <c r="B589" s="9" t="s">
        <v>700</v>
      </c>
      <c r="C589" s="10">
        <v>1</v>
      </c>
      <c r="D589" s="17">
        <v>2668</v>
      </c>
      <c r="E589" s="12" t="s">
        <v>16</v>
      </c>
      <c r="F589" s="11">
        <f t="shared" si="6"/>
        <v>2668</v>
      </c>
    </row>
    <row r="590" spans="1:6" ht="24.95" customHeight="1" x14ac:dyDescent="0.25">
      <c r="A590" s="19" t="s">
        <v>701</v>
      </c>
      <c r="B590" s="9" t="s">
        <v>700</v>
      </c>
      <c r="C590" s="10">
        <v>1</v>
      </c>
      <c r="D590" s="17">
        <v>2668</v>
      </c>
      <c r="E590" s="12" t="s">
        <v>16</v>
      </c>
      <c r="F590" s="11">
        <f t="shared" si="6"/>
        <v>2668</v>
      </c>
    </row>
    <row r="591" spans="1:6" ht="24.95" customHeight="1" x14ac:dyDescent="0.25">
      <c r="A591" s="19" t="s">
        <v>702</v>
      </c>
      <c r="B591" s="9" t="s">
        <v>700</v>
      </c>
      <c r="C591" s="10">
        <v>1</v>
      </c>
      <c r="D591" s="17">
        <v>2668</v>
      </c>
      <c r="E591" s="12" t="s">
        <v>16</v>
      </c>
      <c r="F591" s="11">
        <f t="shared" si="6"/>
        <v>2668</v>
      </c>
    </row>
    <row r="592" spans="1:6" ht="24.95" customHeight="1" x14ac:dyDescent="0.25">
      <c r="A592" s="19"/>
      <c r="B592" s="20" t="s">
        <v>703</v>
      </c>
      <c r="C592" s="10">
        <v>1</v>
      </c>
      <c r="D592" s="19">
        <v>5697.41</v>
      </c>
      <c r="E592" s="12" t="s">
        <v>16</v>
      </c>
      <c r="F592" s="11">
        <f t="shared" si="6"/>
        <v>5697.41</v>
      </c>
    </row>
    <row r="593" spans="1:6" ht="24.95" customHeight="1" x14ac:dyDescent="0.25">
      <c r="A593" s="13" t="s">
        <v>704</v>
      </c>
      <c r="B593" s="9" t="s">
        <v>705</v>
      </c>
      <c r="C593" s="10">
        <v>1</v>
      </c>
      <c r="D593" s="11">
        <v>170</v>
      </c>
      <c r="E593" s="12" t="s">
        <v>16</v>
      </c>
      <c r="F593" s="11">
        <f t="shared" ref="F593:F628" si="7">D593*C593</f>
        <v>170</v>
      </c>
    </row>
    <row r="594" spans="1:6" ht="24.95" customHeight="1" x14ac:dyDescent="0.25">
      <c r="A594" s="13" t="s">
        <v>706</v>
      </c>
      <c r="B594" s="9" t="s">
        <v>705</v>
      </c>
      <c r="C594" s="10">
        <v>1</v>
      </c>
      <c r="D594" s="11">
        <v>484.18</v>
      </c>
      <c r="E594" s="12" t="s">
        <v>16</v>
      </c>
      <c r="F594" s="11">
        <f t="shared" si="7"/>
        <v>484.18</v>
      </c>
    </row>
    <row r="595" spans="1:6" ht="24.95" customHeight="1" x14ac:dyDescent="0.25">
      <c r="A595" s="19" t="s">
        <v>707</v>
      </c>
      <c r="B595" s="34" t="s">
        <v>708</v>
      </c>
      <c r="C595" s="10">
        <v>1</v>
      </c>
      <c r="D595" s="24">
        <v>3600</v>
      </c>
      <c r="E595" s="12" t="s">
        <v>16</v>
      </c>
      <c r="F595" s="11">
        <f t="shared" si="7"/>
        <v>3600</v>
      </c>
    </row>
    <row r="596" spans="1:6" ht="25.5" customHeight="1" x14ac:dyDescent="0.25">
      <c r="A596" s="1"/>
      <c r="B596" s="48" t="s">
        <v>0</v>
      </c>
      <c r="C596" s="48"/>
      <c r="D596" s="48"/>
      <c r="E596" s="48"/>
      <c r="F596" s="48"/>
    </row>
    <row r="597" spans="1:6" ht="25.5" customHeight="1" x14ac:dyDescent="0.25">
      <c r="A597" s="1"/>
      <c r="B597" s="47" t="s">
        <v>1</v>
      </c>
      <c r="C597" s="47"/>
      <c r="D597" s="47"/>
      <c r="E597" s="3"/>
      <c r="F597" s="4"/>
    </row>
    <row r="598" spans="1:6" ht="25.5" customHeight="1" x14ac:dyDescent="0.25">
      <c r="A598" s="1"/>
      <c r="B598" s="47" t="s">
        <v>2</v>
      </c>
      <c r="C598" s="47"/>
      <c r="D598" s="47"/>
      <c r="E598" s="3" t="s">
        <v>3</v>
      </c>
      <c r="F598" s="3" t="s">
        <v>709</v>
      </c>
    </row>
    <row r="599" spans="1:6" ht="25.5" customHeight="1" x14ac:dyDescent="0.25">
      <c r="A599" s="1"/>
      <c r="B599" s="47" t="s">
        <v>5</v>
      </c>
      <c r="C599" s="47"/>
      <c r="D599" s="47"/>
      <c r="E599" s="3" t="s">
        <v>6</v>
      </c>
      <c r="F599" s="5">
        <v>43830</v>
      </c>
    </row>
    <row r="600" spans="1:6" ht="25.5" customHeight="1" x14ac:dyDescent="0.25">
      <c r="A600" s="1"/>
      <c r="B600" s="47" t="s">
        <v>7</v>
      </c>
      <c r="C600" s="47"/>
      <c r="D600" s="47"/>
      <c r="E600" s="3"/>
      <c r="F600" s="4"/>
    </row>
    <row r="601" spans="1:6" ht="39.75" customHeight="1" x14ac:dyDescent="0.25">
      <c r="A601" s="6" t="s">
        <v>8</v>
      </c>
      <c r="B601" s="6" t="s">
        <v>9</v>
      </c>
      <c r="C601" s="6" t="s">
        <v>10</v>
      </c>
      <c r="D601" s="7" t="s">
        <v>11</v>
      </c>
      <c r="E601" s="7" t="s">
        <v>12</v>
      </c>
      <c r="F601" s="7" t="s">
        <v>13</v>
      </c>
    </row>
    <row r="602" spans="1:6" ht="24.95" customHeight="1" x14ac:dyDescent="0.25">
      <c r="A602" s="19" t="s">
        <v>710</v>
      </c>
      <c r="B602" s="9" t="s">
        <v>311</v>
      </c>
      <c r="C602" s="10">
        <v>1</v>
      </c>
      <c r="D602" s="17">
        <v>32311.05</v>
      </c>
      <c r="E602" s="12" t="s">
        <v>16</v>
      </c>
      <c r="F602" s="11">
        <f t="shared" si="7"/>
        <v>32311.05</v>
      </c>
    </row>
    <row r="603" spans="1:6" ht="24.95" customHeight="1" x14ac:dyDescent="0.25">
      <c r="A603" s="19" t="s">
        <v>711</v>
      </c>
      <c r="B603" s="9" t="s">
        <v>712</v>
      </c>
      <c r="C603" s="10">
        <v>1</v>
      </c>
      <c r="D603" s="17">
        <v>3051</v>
      </c>
      <c r="E603" s="12" t="s">
        <v>16</v>
      </c>
      <c r="F603" s="11">
        <f t="shared" si="7"/>
        <v>3051</v>
      </c>
    </row>
    <row r="604" spans="1:6" ht="24.95" customHeight="1" x14ac:dyDescent="0.25">
      <c r="A604" s="19" t="s">
        <v>713</v>
      </c>
      <c r="B604" s="9" t="s">
        <v>712</v>
      </c>
      <c r="C604" s="10">
        <v>1</v>
      </c>
      <c r="D604" s="17">
        <v>3051</v>
      </c>
      <c r="E604" s="12" t="s">
        <v>16</v>
      </c>
      <c r="F604" s="11">
        <f t="shared" si="7"/>
        <v>3051</v>
      </c>
    </row>
    <row r="605" spans="1:6" ht="24.95" customHeight="1" x14ac:dyDescent="0.25">
      <c r="A605" s="12" t="s">
        <v>714</v>
      </c>
      <c r="B605" s="16" t="s">
        <v>715</v>
      </c>
      <c r="C605" s="10">
        <v>1</v>
      </c>
      <c r="D605" s="24">
        <v>2200</v>
      </c>
      <c r="E605" s="12" t="s">
        <v>16</v>
      </c>
      <c r="F605" s="11">
        <f t="shared" si="7"/>
        <v>2200</v>
      </c>
    </row>
    <row r="606" spans="1:6" ht="30" customHeight="1" x14ac:dyDescent="0.25">
      <c r="A606" s="12" t="s">
        <v>716</v>
      </c>
      <c r="B606" s="16" t="s">
        <v>717</v>
      </c>
      <c r="C606" s="10">
        <v>1</v>
      </c>
      <c r="D606" s="24">
        <v>23000</v>
      </c>
      <c r="E606" s="12" t="s">
        <v>16</v>
      </c>
      <c r="F606" s="11">
        <f t="shared" si="7"/>
        <v>23000</v>
      </c>
    </row>
    <row r="607" spans="1:6" ht="24.95" customHeight="1" x14ac:dyDescent="0.25">
      <c r="A607" s="14"/>
      <c r="B607" s="16" t="s">
        <v>718</v>
      </c>
      <c r="C607" s="10">
        <v>2</v>
      </c>
      <c r="D607" s="24">
        <f>35858/2</f>
        <v>17929</v>
      </c>
      <c r="E607" s="12" t="s">
        <v>16</v>
      </c>
      <c r="F607" s="11">
        <f t="shared" si="7"/>
        <v>35858</v>
      </c>
    </row>
    <row r="608" spans="1:6" ht="24.95" customHeight="1" x14ac:dyDescent="0.25">
      <c r="A608" s="14"/>
      <c r="B608" s="16" t="s">
        <v>311</v>
      </c>
      <c r="C608" s="10">
        <v>1</v>
      </c>
      <c r="D608" s="24">
        <v>5280</v>
      </c>
      <c r="E608" s="12" t="s">
        <v>16</v>
      </c>
      <c r="F608" s="11">
        <f t="shared" si="7"/>
        <v>5280</v>
      </c>
    </row>
    <row r="609" spans="1:6" ht="24.95" customHeight="1" x14ac:dyDescent="0.25">
      <c r="A609" s="14"/>
      <c r="B609" s="16" t="s">
        <v>719</v>
      </c>
      <c r="C609" s="10">
        <v>1</v>
      </c>
      <c r="D609" s="39">
        <v>10450</v>
      </c>
      <c r="E609" s="12" t="s">
        <v>16</v>
      </c>
      <c r="F609" s="11">
        <f t="shared" si="7"/>
        <v>10450</v>
      </c>
    </row>
    <row r="610" spans="1:6" ht="24.95" customHeight="1" x14ac:dyDescent="0.25">
      <c r="A610" s="14"/>
      <c r="B610" s="16" t="s">
        <v>720</v>
      </c>
      <c r="C610" s="10">
        <v>3</v>
      </c>
      <c r="D610" s="24">
        <v>6980</v>
      </c>
      <c r="E610" s="12" t="s">
        <v>16</v>
      </c>
      <c r="F610" s="11">
        <f t="shared" si="7"/>
        <v>20940</v>
      </c>
    </row>
    <row r="611" spans="1:6" ht="24.95" customHeight="1" x14ac:dyDescent="0.25">
      <c r="A611" s="12" t="s">
        <v>721</v>
      </c>
      <c r="B611" s="16" t="s">
        <v>306</v>
      </c>
      <c r="C611" s="10">
        <v>1</v>
      </c>
      <c r="D611" s="24">
        <v>18534.48</v>
      </c>
      <c r="E611" s="12" t="s">
        <v>16</v>
      </c>
      <c r="F611" s="11">
        <f t="shared" si="7"/>
        <v>18534.48</v>
      </c>
    </row>
    <row r="612" spans="1:6" ht="24.95" customHeight="1" x14ac:dyDescent="0.25">
      <c r="A612" s="14" t="s">
        <v>722</v>
      </c>
      <c r="B612" s="29" t="s">
        <v>723</v>
      </c>
      <c r="C612" s="10">
        <v>1</v>
      </c>
      <c r="D612" s="11">
        <v>35130</v>
      </c>
      <c r="E612" s="12" t="s">
        <v>16</v>
      </c>
      <c r="F612" s="11">
        <f t="shared" si="7"/>
        <v>35130</v>
      </c>
    </row>
    <row r="613" spans="1:6" ht="24.95" customHeight="1" x14ac:dyDescent="0.25">
      <c r="A613" s="14" t="s">
        <v>724</v>
      </c>
      <c r="B613" s="29" t="s">
        <v>723</v>
      </c>
      <c r="C613" s="10">
        <v>1</v>
      </c>
      <c r="D613" s="11">
        <v>35130</v>
      </c>
      <c r="E613" s="12" t="s">
        <v>16</v>
      </c>
      <c r="F613" s="11">
        <f t="shared" si="7"/>
        <v>35130</v>
      </c>
    </row>
    <row r="614" spans="1:6" ht="24.95" customHeight="1" x14ac:dyDescent="0.25">
      <c r="A614" s="14" t="s">
        <v>725</v>
      </c>
      <c r="B614" s="29" t="s">
        <v>723</v>
      </c>
      <c r="C614" s="10">
        <v>1</v>
      </c>
      <c r="D614" s="11">
        <v>35130</v>
      </c>
      <c r="E614" s="12" t="s">
        <v>16</v>
      </c>
      <c r="F614" s="11">
        <f t="shared" si="7"/>
        <v>35130</v>
      </c>
    </row>
    <row r="615" spans="1:6" ht="24.95" customHeight="1" x14ac:dyDescent="0.25">
      <c r="A615" s="14" t="s">
        <v>726</v>
      </c>
      <c r="B615" s="29" t="s">
        <v>723</v>
      </c>
      <c r="C615" s="10">
        <v>1</v>
      </c>
      <c r="D615" s="11">
        <v>29200</v>
      </c>
      <c r="E615" s="12" t="s">
        <v>16</v>
      </c>
      <c r="F615" s="11">
        <f t="shared" si="7"/>
        <v>29200</v>
      </c>
    </row>
    <row r="616" spans="1:6" ht="24.95" customHeight="1" x14ac:dyDescent="0.25">
      <c r="A616" s="14" t="s">
        <v>727</v>
      </c>
      <c r="B616" s="29" t="s">
        <v>723</v>
      </c>
      <c r="C616" s="10">
        <v>1</v>
      </c>
      <c r="D616" s="11">
        <v>29200</v>
      </c>
      <c r="E616" s="12" t="s">
        <v>16</v>
      </c>
      <c r="F616" s="11">
        <f t="shared" si="7"/>
        <v>29200</v>
      </c>
    </row>
    <row r="617" spans="1:6" ht="24.95" customHeight="1" x14ac:dyDescent="0.25">
      <c r="A617" s="14" t="s">
        <v>728</v>
      </c>
      <c r="B617" s="29" t="s">
        <v>723</v>
      </c>
      <c r="C617" s="10">
        <v>1</v>
      </c>
      <c r="D617" s="11">
        <v>28180</v>
      </c>
      <c r="E617" s="12" t="s">
        <v>16</v>
      </c>
      <c r="F617" s="11">
        <f t="shared" si="7"/>
        <v>28180</v>
      </c>
    </row>
    <row r="618" spans="1:6" ht="24.95" customHeight="1" x14ac:dyDescent="0.25">
      <c r="A618" s="14" t="s">
        <v>729</v>
      </c>
      <c r="B618" s="29" t="s">
        <v>723</v>
      </c>
      <c r="C618" s="10">
        <v>1</v>
      </c>
      <c r="D618" s="11">
        <v>28180</v>
      </c>
      <c r="E618" s="12" t="s">
        <v>16</v>
      </c>
      <c r="F618" s="11">
        <f t="shared" si="7"/>
        <v>28180</v>
      </c>
    </row>
    <row r="619" spans="1:6" ht="24.95" customHeight="1" x14ac:dyDescent="0.25">
      <c r="A619" s="14" t="s">
        <v>730</v>
      </c>
      <c r="B619" s="9" t="s">
        <v>731</v>
      </c>
      <c r="C619" s="10">
        <v>1</v>
      </c>
      <c r="D619" s="15">
        <v>8300</v>
      </c>
      <c r="E619" s="12" t="s">
        <v>16</v>
      </c>
      <c r="F619" s="11">
        <f t="shared" si="7"/>
        <v>8300</v>
      </c>
    </row>
    <row r="620" spans="1:6" ht="24.95" customHeight="1" x14ac:dyDescent="0.25">
      <c r="A620" s="33" t="s">
        <v>732</v>
      </c>
      <c r="B620" s="16" t="s">
        <v>733</v>
      </c>
      <c r="C620" s="10">
        <v>1</v>
      </c>
      <c r="D620" s="24">
        <v>4673.17</v>
      </c>
      <c r="E620" s="12" t="s">
        <v>16</v>
      </c>
      <c r="F620" s="11">
        <f t="shared" si="7"/>
        <v>4673.17</v>
      </c>
    </row>
    <row r="621" spans="1:6" ht="25.5" customHeight="1" x14ac:dyDescent="0.25">
      <c r="A621" s="1"/>
      <c r="B621" s="48" t="s">
        <v>0</v>
      </c>
      <c r="C621" s="48"/>
      <c r="D621" s="48"/>
      <c r="E621" s="48"/>
      <c r="F621" s="48"/>
    </row>
    <row r="622" spans="1:6" ht="25.5" customHeight="1" x14ac:dyDescent="0.25">
      <c r="A622" s="1"/>
      <c r="B622" s="47" t="s">
        <v>1</v>
      </c>
      <c r="C622" s="47"/>
      <c r="D622" s="47"/>
      <c r="E622" s="3"/>
      <c r="F622" s="4"/>
    </row>
    <row r="623" spans="1:6" ht="25.5" customHeight="1" x14ac:dyDescent="0.25">
      <c r="A623" s="1"/>
      <c r="B623" s="47" t="s">
        <v>2</v>
      </c>
      <c r="C623" s="47"/>
      <c r="D623" s="47"/>
      <c r="E623" s="3" t="s">
        <v>3</v>
      </c>
      <c r="F623" s="3" t="s">
        <v>734</v>
      </c>
    </row>
    <row r="624" spans="1:6" ht="25.5" customHeight="1" x14ac:dyDescent="0.25">
      <c r="A624" s="1"/>
      <c r="B624" s="47" t="s">
        <v>5</v>
      </c>
      <c r="C624" s="47"/>
      <c r="D624" s="47"/>
      <c r="E624" s="3" t="s">
        <v>6</v>
      </c>
      <c r="F624" s="5">
        <v>43830</v>
      </c>
    </row>
    <row r="625" spans="1:7" ht="25.5" customHeight="1" x14ac:dyDescent="0.25">
      <c r="A625" s="1"/>
      <c r="B625" s="47" t="s">
        <v>7</v>
      </c>
      <c r="C625" s="47"/>
      <c r="D625" s="47"/>
      <c r="E625" s="3"/>
      <c r="F625" s="4"/>
    </row>
    <row r="626" spans="1:7" ht="39.75" customHeight="1" x14ac:dyDescent="0.25">
      <c r="A626" s="6" t="s">
        <v>8</v>
      </c>
      <c r="B626" s="6" t="s">
        <v>9</v>
      </c>
      <c r="C626" s="6" t="s">
        <v>10</v>
      </c>
      <c r="D626" s="7" t="s">
        <v>11</v>
      </c>
      <c r="E626" s="7" t="s">
        <v>12</v>
      </c>
      <c r="F626" s="7" t="s">
        <v>13</v>
      </c>
    </row>
    <row r="627" spans="1:7" ht="24.95" customHeight="1" x14ac:dyDescent="0.25">
      <c r="A627" s="19" t="s">
        <v>735</v>
      </c>
      <c r="B627" s="9" t="s">
        <v>736</v>
      </c>
      <c r="C627" s="10">
        <v>1</v>
      </c>
      <c r="D627" s="17">
        <v>11042.3</v>
      </c>
      <c r="E627" s="12" t="s">
        <v>16</v>
      </c>
      <c r="F627" s="11">
        <f t="shared" si="7"/>
        <v>11042.3</v>
      </c>
    </row>
    <row r="628" spans="1:7" ht="39.950000000000003" customHeight="1" x14ac:dyDescent="0.25">
      <c r="A628" s="14"/>
      <c r="B628" s="9" t="s">
        <v>737</v>
      </c>
      <c r="C628" s="10">
        <v>1</v>
      </c>
      <c r="D628" s="11">
        <v>15517.24</v>
      </c>
      <c r="E628" s="12" t="s">
        <v>16</v>
      </c>
      <c r="F628" s="11">
        <f t="shared" si="7"/>
        <v>15517.24</v>
      </c>
    </row>
    <row r="629" spans="1:7" ht="24.95" customHeight="1" x14ac:dyDescent="0.25">
      <c r="B629" s="41" t="s">
        <v>738</v>
      </c>
      <c r="F629" s="45">
        <f>SUM(F8:F628)</f>
        <v>16844511.719466664</v>
      </c>
      <c r="G629" s="2">
        <v>16516297.439200012</v>
      </c>
    </row>
    <row r="630" spans="1:7" ht="25.5" customHeight="1" x14ac:dyDescent="0.25">
      <c r="G630" s="26">
        <f>+F629-G629</f>
        <v>328214.28026665188</v>
      </c>
    </row>
  </sheetData>
  <mergeCells count="130">
    <mergeCell ref="B28:D28"/>
    <mergeCell ref="B29:D29"/>
    <mergeCell ref="B30:D30"/>
    <mergeCell ref="B31:D31"/>
    <mergeCell ref="B52:F52"/>
    <mergeCell ref="B53:D53"/>
    <mergeCell ref="B2:F2"/>
    <mergeCell ref="B3:D3"/>
    <mergeCell ref="B4:D4"/>
    <mergeCell ref="B5:D5"/>
    <mergeCell ref="B6:D6"/>
    <mergeCell ref="B27:F27"/>
    <mergeCell ref="B80:D80"/>
    <mergeCell ref="B81:D81"/>
    <mergeCell ref="B102:F102"/>
    <mergeCell ref="B103:D103"/>
    <mergeCell ref="B104:D104"/>
    <mergeCell ref="B105:D105"/>
    <mergeCell ref="B54:D54"/>
    <mergeCell ref="B55:D55"/>
    <mergeCell ref="B56:D56"/>
    <mergeCell ref="B77:F77"/>
    <mergeCell ref="B78:D78"/>
    <mergeCell ref="B79:D79"/>
    <mergeCell ref="B152:F152"/>
    <mergeCell ref="B153:D153"/>
    <mergeCell ref="B154:D154"/>
    <mergeCell ref="B155:D155"/>
    <mergeCell ref="B156:D156"/>
    <mergeCell ref="B177:F177"/>
    <mergeCell ref="B106:D106"/>
    <mergeCell ref="B127:F127"/>
    <mergeCell ref="B128:D128"/>
    <mergeCell ref="B129:D129"/>
    <mergeCell ref="B130:D130"/>
    <mergeCell ref="B131:D131"/>
    <mergeCell ref="B204:D204"/>
    <mergeCell ref="B205:D205"/>
    <mergeCell ref="B206:D206"/>
    <mergeCell ref="B227:F227"/>
    <mergeCell ref="B228:D228"/>
    <mergeCell ref="B229:D229"/>
    <mergeCell ref="B178:D178"/>
    <mergeCell ref="B179:D179"/>
    <mergeCell ref="B180:D180"/>
    <mergeCell ref="B181:D181"/>
    <mergeCell ref="B202:F202"/>
    <mergeCell ref="B203:D203"/>
    <mergeCell ref="B256:D256"/>
    <mergeCell ref="B277:F277"/>
    <mergeCell ref="B278:D278"/>
    <mergeCell ref="B279:D279"/>
    <mergeCell ref="B280:D280"/>
    <mergeCell ref="B281:D281"/>
    <mergeCell ref="B230:D230"/>
    <mergeCell ref="B231:D231"/>
    <mergeCell ref="B252:F252"/>
    <mergeCell ref="B253:D253"/>
    <mergeCell ref="B254:D254"/>
    <mergeCell ref="B255:D255"/>
    <mergeCell ref="B328:D328"/>
    <mergeCell ref="B329:D329"/>
    <mergeCell ref="B330:D330"/>
    <mergeCell ref="B331:D331"/>
    <mergeCell ref="B352:F352"/>
    <mergeCell ref="B353:D353"/>
    <mergeCell ref="B302:F302"/>
    <mergeCell ref="B303:D303"/>
    <mergeCell ref="B304:D304"/>
    <mergeCell ref="B305:D305"/>
    <mergeCell ref="B306:D306"/>
    <mergeCell ref="B327:F327"/>
    <mergeCell ref="B380:D380"/>
    <mergeCell ref="B381:D381"/>
    <mergeCell ref="B400:F400"/>
    <mergeCell ref="B401:D401"/>
    <mergeCell ref="B402:D402"/>
    <mergeCell ref="B403:D403"/>
    <mergeCell ref="B354:D354"/>
    <mergeCell ref="B355:D355"/>
    <mergeCell ref="B356:D356"/>
    <mergeCell ref="B377:F377"/>
    <mergeCell ref="B378:D378"/>
    <mergeCell ref="B379:D379"/>
    <mergeCell ref="B450:F450"/>
    <mergeCell ref="B451:D451"/>
    <mergeCell ref="B452:D452"/>
    <mergeCell ref="B453:D453"/>
    <mergeCell ref="B454:D454"/>
    <mergeCell ref="B473:F473"/>
    <mergeCell ref="B404:D404"/>
    <mergeCell ref="B425:F425"/>
    <mergeCell ref="B426:D426"/>
    <mergeCell ref="B427:D427"/>
    <mergeCell ref="B428:D428"/>
    <mergeCell ref="B429:D429"/>
    <mergeCell ref="B499:D499"/>
    <mergeCell ref="B500:D500"/>
    <mergeCell ref="B501:D501"/>
    <mergeCell ref="B521:F521"/>
    <mergeCell ref="B522:D522"/>
    <mergeCell ref="B523:D523"/>
    <mergeCell ref="B474:D474"/>
    <mergeCell ref="B475:D475"/>
    <mergeCell ref="B476:D476"/>
    <mergeCell ref="B477:D477"/>
    <mergeCell ref="B497:F497"/>
    <mergeCell ref="B498:D498"/>
    <mergeCell ref="B550:D550"/>
    <mergeCell ref="B571:F571"/>
    <mergeCell ref="B572:D572"/>
    <mergeCell ref="B573:D573"/>
    <mergeCell ref="B574:D574"/>
    <mergeCell ref="B575:D575"/>
    <mergeCell ref="B524:D524"/>
    <mergeCell ref="B525:D525"/>
    <mergeCell ref="B546:F546"/>
    <mergeCell ref="B547:D547"/>
    <mergeCell ref="B548:D548"/>
    <mergeCell ref="B549:D549"/>
    <mergeCell ref="B622:D622"/>
    <mergeCell ref="B623:D623"/>
    <mergeCell ref="B624:D624"/>
    <mergeCell ref="B625:D625"/>
    <mergeCell ref="B596:F596"/>
    <mergeCell ref="B597:D597"/>
    <mergeCell ref="B598:D598"/>
    <mergeCell ref="B599:D599"/>
    <mergeCell ref="B600:D600"/>
    <mergeCell ref="B621:F621"/>
  </mergeCells>
  <pageMargins left="0.70866141732283472" right="0.70866141732283472" top="0.74803149606299213" bottom="0.74803149606299213" header="0.31496062992125984" footer="0.31496062992125984"/>
  <pageSetup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26"/>
  <sheetViews>
    <sheetView tabSelected="1" zoomScale="90" zoomScaleNormal="90" workbookViewId="0">
      <pane ySplit="1" topLeftCell="A2" activePane="bottomLeft" state="frozen"/>
      <selection pane="bottomLeft" activeCell="C12" sqref="C12"/>
    </sheetView>
  </sheetViews>
  <sheetFormatPr baseColWidth="10" defaultRowHeight="25.5" customHeight="1" x14ac:dyDescent="0.25"/>
  <cols>
    <col min="1" max="1" width="48.140625" style="54" customWidth="1"/>
    <col min="2" max="2" width="30.140625" style="51" customWidth="1"/>
    <col min="3" max="3" width="13.7109375" style="51" customWidth="1"/>
    <col min="4" max="4" width="14.42578125" style="53" customWidth="1"/>
    <col min="5" max="5" width="17.85546875" style="52" customWidth="1"/>
    <col min="6" max="6" width="0.140625" style="51" customWidth="1"/>
    <col min="7" max="7" width="18.140625" style="51" customWidth="1"/>
    <col min="8" max="8" width="14.42578125" style="50" customWidth="1"/>
    <col min="9" max="16384" width="11.42578125" style="49"/>
  </cols>
  <sheetData>
    <row r="1" spans="1:8" ht="25.5" customHeight="1" x14ac:dyDescent="0.25">
      <c r="A1" s="129" t="s">
        <v>9</v>
      </c>
      <c r="B1" s="132" t="s">
        <v>921</v>
      </c>
      <c r="C1" s="132" t="s">
        <v>6</v>
      </c>
      <c r="D1" s="131"/>
      <c r="E1" s="130" t="s">
        <v>920</v>
      </c>
      <c r="F1" s="129" t="s">
        <v>919</v>
      </c>
      <c r="G1" s="129" t="s">
        <v>918</v>
      </c>
      <c r="H1" s="129" t="s">
        <v>917</v>
      </c>
    </row>
    <row r="2" spans="1:8" ht="25.5" customHeight="1" x14ac:dyDescent="0.25">
      <c r="A2" s="71" t="s">
        <v>379</v>
      </c>
      <c r="B2" s="128" t="s">
        <v>828</v>
      </c>
      <c r="C2" s="97">
        <v>41274</v>
      </c>
      <c r="D2" s="66">
        <v>43465</v>
      </c>
      <c r="E2" s="76">
        <v>268</v>
      </c>
      <c r="F2" s="96" t="e">
        <f>#REF!*#REF!</f>
        <v>#REF!</v>
      </c>
      <c r="G2" s="80">
        <v>160.79999999999998</v>
      </c>
      <c r="H2" s="95">
        <v>107.20000000000002</v>
      </c>
    </row>
    <row r="3" spans="1:8" ht="25.5" customHeight="1" x14ac:dyDescent="0.25">
      <c r="A3" s="71" t="s">
        <v>691</v>
      </c>
      <c r="B3" s="128" t="s">
        <v>827</v>
      </c>
      <c r="C3" s="97">
        <v>41274</v>
      </c>
      <c r="D3" s="66">
        <v>43465</v>
      </c>
      <c r="E3" s="76">
        <v>391.5</v>
      </c>
      <c r="F3" s="96" t="e">
        <f>#REF!*#REF!</f>
        <v>#REF!</v>
      </c>
      <c r="G3" s="80">
        <v>234.89999999999998</v>
      </c>
      <c r="H3" s="95">
        <v>156.60000000000002</v>
      </c>
    </row>
    <row r="4" spans="1:8" ht="25.5" customHeight="1" x14ac:dyDescent="0.25">
      <c r="A4" s="71" t="s">
        <v>705</v>
      </c>
      <c r="B4" s="127" t="s">
        <v>740</v>
      </c>
      <c r="C4" s="97">
        <v>41274</v>
      </c>
      <c r="D4" s="66">
        <v>43465</v>
      </c>
      <c r="E4" s="76">
        <v>170</v>
      </c>
      <c r="F4" s="96" t="e">
        <f>#REF!*#REF!</f>
        <v>#REF!</v>
      </c>
      <c r="G4" s="80">
        <v>102</v>
      </c>
      <c r="H4" s="95">
        <v>68</v>
      </c>
    </row>
    <row r="5" spans="1:8" ht="25.5" customHeight="1" x14ac:dyDescent="0.25">
      <c r="A5" s="71" t="s">
        <v>486</v>
      </c>
      <c r="B5" s="128" t="s">
        <v>916</v>
      </c>
      <c r="C5" s="97">
        <v>41274</v>
      </c>
      <c r="D5" s="66">
        <v>43465</v>
      </c>
      <c r="E5" s="76">
        <v>1400</v>
      </c>
      <c r="F5" s="96" t="e">
        <f>#REF!*#REF!</f>
        <v>#REF!</v>
      </c>
      <c r="G5" s="80">
        <v>840</v>
      </c>
      <c r="H5" s="95">
        <v>560</v>
      </c>
    </row>
    <row r="6" spans="1:8" ht="25.5" customHeight="1" x14ac:dyDescent="0.25">
      <c r="A6" s="71" t="s">
        <v>476</v>
      </c>
      <c r="B6" s="88" t="s">
        <v>900</v>
      </c>
      <c r="C6" s="97">
        <v>41274</v>
      </c>
      <c r="D6" s="66">
        <v>43465</v>
      </c>
      <c r="E6" s="76">
        <v>1120</v>
      </c>
      <c r="F6" s="96" t="e">
        <f>#REF!*#REF!</f>
        <v>#REF!</v>
      </c>
      <c r="G6" s="80">
        <v>672</v>
      </c>
      <c r="H6" s="95">
        <v>448</v>
      </c>
    </row>
    <row r="7" spans="1:8" ht="25.5" customHeight="1" x14ac:dyDescent="0.25">
      <c r="A7" s="71" t="s">
        <v>476</v>
      </c>
      <c r="B7" s="127" t="s">
        <v>740</v>
      </c>
      <c r="C7" s="97">
        <v>41274</v>
      </c>
      <c r="D7" s="66">
        <v>43465</v>
      </c>
      <c r="E7" s="76">
        <v>1120</v>
      </c>
      <c r="F7" s="96" t="e">
        <f>#REF!*#REF!</f>
        <v>#REF!</v>
      </c>
      <c r="G7" s="80">
        <v>672</v>
      </c>
      <c r="H7" s="95">
        <v>448</v>
      </c>
    </row>
    <row r="8" spans="1:8" ht="25.5" customHeight="1" x14ac:dyDescent="0.25">
      <c r="A8" s="71" t="s">
        <v>243</v>
      </c>
      <c r="B8" s="128" t="s">
        <v>915</v>
      </c>
      <c r="C8" s="97">
        <v>41274</v>
      </c>
      <c r="D8" s="66">
        <v>43465</v>
      </c>
      <c r="E8" s="76">
        <v>500</v>
      </c>
      <c r="F8" s="96" t="e">
        <f>#REF!*#REF!</f>
        <v>#REF!</v>
      </c>
      <c r="G8" s="80">
        <v>300</v>
      </c>
      <c r="H8" s="95">
        <v>200</v>
      </c>
    </row>
    <row r="9" spans="1:8" ht="25.5" customHeight="1" x14ac:dyDescent="0.25">
      <c r="A9" s="71" t="s">
        <v>533</v>
      </c>
      <c r="B9" s="128" t="s">
        <v>814</v>
      </c>
      <c r="C9" s="97">
        <v>41274</v>
      </c>
      <c r="D9" s="66">
        <v>43465</v>
      </c>
      <c r="E9" s="76">
        <v>1000</v>
      </c>
      <c r="F9" s="96" t="e">
        <f>#REF!*#REF!</f>
        <v>#REF!</v>
      </c>
      <c r="G9" s="80">
        <v>600</v>
      </c>
      <c r="H9" s="95">
        <v>400</v>
      </c>
    </row>
    <row r="10" spans="1:8" ht="25.5" customHeight="1" x14ac:dyDescent="0.25">
      <c r="A10" s="71" t="s">
        <v>533</v>
      </c>
      <c r="B10" s="128" t="s">
        <v>854</v>
      </c>
      <c r="C10" s="97">
        <v>41274</v>
      </c>
      <c r="D10" s="66">
        <v>43465</v>
      </c>
      <c r="E10" s="76">
        <v>1000</v>
      </c>
      <c r="F10" s="96" t="e">
        <f>#REF!*#REF!</f>
        <v>#REF!</v>
      </c>
      <c r="G10" s="80">
        <v>600</v>
      </c>
      <c r="H10" s="95">
        <v>400</v>
      </c>
    </row>
    <row r="11" spans="1:8" ht="25.5" customHeight="1" x14ac:dyDescent="0.25">
      <c r="A11" s="71" t="s">
        <v>476</v>
      </c>
      <c r="B11" s="128" t="s">
        <v>822</v>
      </c>
      <c r="C11" s="97">
        <v>41274</v>
      </c>
      <c r="D11" s="66">
        <v>43465</v>
      </c>
      <c r="E11" s="76">
        <v>1120</v>
      </c>
      <c r="F11" s="96" t="e">
        <f>#REF!*#REF!</f>
        <v>#REF!</v>
      </c>
      <c r="G11" s="80">
        <v>672</v>
      </c>
      <c r="H11" s="95">
        <v>448</v>
      </c>
    </row>
    <row r="12" spans="1:8" ht="25.5" customHeight="1" x14ac:dyDescent="0.25">
      <c r="A12" s="71" t="s">
        <v>476</v>
      </c>
      <c r="B12" s="128" t="s">
        <v>869</v>
      </c>
      <c r="C12" s="97">
        <v>41274</v>
      </c>
      <c r="D12" s="66">
        <v>43465</v>
      </c>
      <c r="E12" s="76">
        <v>1120</v>
      </c>
      <c r="F12" s="96" t="e">
        <f>#REF!*#REF!</f>
        <v>#REF!</v>
      </c>
      <c r="G12" s="80">
        <v>672</v>
      </c>
      <c r="H12" s="95">
        <v>448</v>
      </c>
    </row>
    <row r="13" spans="1:8" ht="25.5" customHeight="1" x14ac:dyDescent="0.25">
      <c r="A13" s="71" t="s">
        <v>145</v>
      </c>
      <c r="B13" s="128" t="s">
        <v>803</v>
      </c>
      <c r="C13" s="97">
        <v>41274</v>
      </c>
      <c r="D13" s="66">
        <v>43465</v>
      </c>
      <c r="E13" s="76">
        <v>300</v>
      </c>
      <c r="F13" s="96" t="e">
        <f>#REF!*#REF!</f>
        <v>#REF!</v>
      </c>
      <c r="G13" s="80">
        <v>180</v>
      </c>
      <c r="H13" s="95">
        <v>120</v>
      </c>
    </row>
    <row r="14" spans="1:8" ht="25.5" customHeight="1" x14ac:dyDescent="0.25">
      <c r="A14" s="71" t="s">
        <v>145</v>
      </c>
      <c r="B14" s="128" t="s">
        <v>805</v>
      </c>
      <c r="C14" s="97">
        <v>41274</v>
      </c>
      <c r="D14" s="66">
        <v>43465</v>
      </c>
      <c r="E14" s="76">
        <v>300</v>
      </c>
      <c r="F14" s="96" t="e">
        <f>#REF!*#REF!</f>
        <v>#REF!</v>
      </c>
      <c r="G14" s="80">
        <v>180</v>
      </c>
      <c r="H14" s="95">
        <v>120</v>
      </c>
    </row>
    <row r="15" spans="1:8" ht="25.5" customHeight="1" x14ac:dyDescent="0.25">
      <c r="A15" s="71" t="s">
        <v>145</v>
      </c>
      <c r="B15" s="128" t="s">
        <v>805</v>
      </c>
      <c r="C15" s="97">
        <v>41274</v>
      </c>
      <c r="D15" s="66">
        <v>43465</v>
      </c>
      <c r="E15" s="76">
        <v>300</v>
      </c>
      <c r="F15" s="96" t="e">
        <f>#REF!*#REF!</f>
        <v>#REF!</v>
      </c>
      <c r="G15" s="80">
        <v>180</v>
      </c>
      <c r="H15" s="95">
        <v>120</v>
      </c>
    </row>
    <row r="16" spans="1:8" ht="25.5" customHeight="1" x14ac:dyDescent="0.25">
      <c r="A16" s="71" t="s">
        <v>145</v>
      </c>
      <c r="B16" s="128" t="s">
        <v>805</v>
      </c>
      <c r="C16" s="97">
        <v>41274</v>
      </c>
      <c r="D16" s="66">
        <v>43465</v>
      </c>
      <c r="E16" s="76">
        <v>300</v>
      </c>
      <c r="F16" s="96" t="e">
        <f>#REF!*#REF!</f>
        <v>#REF!</v>
      </c>
      <c r="G16" s="80">
        <v>180</v>
      </c>
      <c r="H16" s="95">
        <v>120</v>
      </c>
    </row>
    <row r="17" spans="1:8" ht="25.5" customHeight="1" x14ac:dyDescent="0.25">
      <c r="A17" s="71" t="s">
        <v>145</v>
      </c>
      <c r="B17" s="128" t="s">
        <v>827</v>
      </c>
      <c r="C17" s="97">
        <v>41274</v>
      </c>
      <c r="D17" s="66">
        <v>43465</v>
      </c>
      <c r="E17" s="76">
        <v>300</v>
      </c>
      <c r="F17" s="96" t="e">
        <f>#REF!*#REF!</f>
        <v>#REF!</v>
      </c>
      <c r="G17" s="80">
        <v>180</v>
      </c>
      <c r="H17" s="95">
        <v>120</v>
      </c>
    </row>
    <row r="18" spans="1:8" ht="25.5" customHeight="1" x14ac:dyDescent="0.25">
      <c r="A18" s="71" t="s">
        <v>145</v>
      </c>
      <c r="B18" s="128" t="s">
        <v>827</v>
      </c>
      <c r="C18" s="97">
        <v>41274</v>
      </c>
      <c r="D18" s="66">
        <v>43465</v>
      </c>
      <c r="E18" s="76">
        <v>300</v>
      </c>
      <c r="F18" s="96" t="e">
        <f>#REF!*#REF!</f>
        <v>#REF!</v>
      </c>
      <c r="G18" s="80">
        <v>180</v>
      </c>
      <c r="H18" s="95">
        <v>120</v>
      </c>
    </row>
    <row r="19" spans="1:8" ht="25.5" customHeight="1" x14ac:dyDescent="0.25">
      <c r="A19" s="71" t="s">
        <v>145</v>
      </c>
      <c r="B19" s="128" t="s">
        <v>863</v>
      </c>
      <c r="C19" s="97">
        <v>41274</v>
      </c>
      <c r="D19" s="66">
        <v>43465</v>
      </c>
      <c r="E19" s="76">
        <v>300</v>
      </c>
      <c r="F19" s="96" t="e">
        <f>#REF!*#REF!</f>
        <v>#REF!</v>
      </c>
      <c r="G19" s="80">
        <v>180</v>
      </c>
      <c r="H19" s="95">
        <v>120</v>
      </c>
    </row>
    <row r="20" spans="1:8" ht="25.5" customHeight="1" x14ac:dyDescent="0.25">
      <c r="A20" s="71" t="s">
        <v>145</v>
      </c>
      <c r="B20" s="128" t="s">
        <v>863</v>
      </c>
      <c r="C20" s="97">
        <v>41274</v>
      </c>
      <c r="D20" s="66">
        <v>43465</v>
      </c>
      <c r="E20" s="76">
        <v>300</v>
      </c>
      <c r="F20" s="96" t="e">
        <f>#REF!*#REF!</f>
        <v>#REF!</v>
      </c>
      <c r="G20" s="80">
        <v>180</v>
      </c>
      <c r="H20" s="95">
        <v>120</v>
      </c>
    </row>
    <row r="21" spans="1:8" ht="25.5" customHeight="1" x14ac:dyDescent="0.25">
      <c r="A21" s="71" t="s">
        <v>476</v>
      </c>
      <c r="B21" s="67" t="s">
        <v>838</v>
      </c>
      <c r="C21" s="97">
        <v>41274</v>
      </c>
      <c r="D21" s="66">
        <v>43465</v>
      </c>
      <c r="E21" s="76">
        <v>1120</v>
      </c>
      <c r="F21" s="96" t="e">
        <f>#REF!*#REF!</f>
        <v>#REF!</v>
      </c>
      <c r="G21" s="80">
        <v>672</v>
      </c>
      <c r="H21" s="95">
        <v>448</v>
      </c>
    </row>
    <row r="22" spans="1:8" ht="25.5" customHeight="1" x14ac:dyDescent="0.25">
      <c r="A22" s="71" t="s">
        <v>476</v>
      </c>
      <c r="B22" s="128" t="s">
        <v>830</v>
      </c>
      <c r="C22" s="97">
        <v>41274</v>
      </c>
      <c r="D22" s="66">
        <v>43465</v>
      </c>
      <c r="E22" s="76">
        <v>1120</v>
      </c>
      <c r="F22" s="96" t="e">
        <f>#REF!*#REF!</f>
        <v>#REF!</v>
      </c>
      <c r="G22" s="80">
        <v>672</v>
      </c>
      <c r="H22" s="95">
        <v>448</v>
      </c>
    </row>
    <row r="23" spans="1:8" ht="25.5" customHeight="1" x14ac:dyDescent="0.25">
      <c r="A23" s="71" t="s">
        <v>683</v>
      </c>
      <c r="B23" s="128" t="s">
        <v>816</v>
      </c>
      <c r="C23" s="97">
        <v>41274</v>
      </c>
      <c r="D23" s="66">
        <v>43465</v>
      </c>
      <c r="E23" s="76">
        <v>995</v>
      </c>
      <c r="F23" s="96" t="e">
        <f>#REF!*#REF!</f>
        <v>#REF!</v>
      </c>
      <c r="G23" s="80">
        <v>597</v>
      </c>
      <c r="H23" s="95">
        <v>398</v>
      </c>
    </row>
    <row r="24" spans="1:8" ht="25.5" customHeight="1" x14ac:dyDescent="0.25">
      <c r="A24" s="71" t="s">
        <v>381</v>
      </c>
      <c r="B24" s="128" t="s">
        <v>784</v>
      </c>
      <c r="C24" s="97">
        <v>41274</v>
      </c>
      <c r="D24" s="66">
        <v>43465</v>
      </c>
      <c r="E24" s="76">
        <v>1350</v>
      </c>
      <c r="F24" s="96" t="e">
        <f>#REF!*#REF!</f>
        <v>#REF!</v>
      </c>
      <c r="G24" s="80">
        <v>810</v>
      </c>
      <c r="H24" s="95">
        <v>540</v>
      </c>
    </row>
    <row r="25" spans="1:8" ht="25.5" customHeight="1" x14ac:dyDescent="0.25">
      <c r="A25" s="71" t="s">
        <v>533</v>
      </c>
      <c r="B25" s="128" t="s">
        <v>914</v>
      </c>
      <c r="C25" s="97">
        <v>41274</v>
      </c>
      <c r="D25" s="66">
        <v>43465</v>
      </c>
      <c r="E25" s="76">
        <v>1000</v>
      </c>
      <c r="F25" s="96" t="e">
        <f>#REF!*#REF!</f>
        <v>#REF!</v>
      </c>
      <c r="G25" s="80">
        <v>600</v>
      </c>
      <c r="H25" s="95">
        <v>400</v>
      </c>
    </row>
    <row r="26" spans="1:8" ht="25.5" customHeight="1" x14ac:dyDescent="0.25">
      <c r="A26" s="71" t="s">
        <v>531</v>
      </c>
      <c r="B26" s="128" t="s">
        <v>786</v>
      </c>
      <c r="C26" s="97">
        <v>41274</v>
      </c>
      <c r="D26" s="66">
        <v>43465</v>
      </c>
      <c r="E26" s="76">
        <v>1500</v>
      </c>
      <c r="F26" s="96" t="e">
        <f>#REF!*#REF!</f>
        <v>#REF!</v>
      </c>
      <c r="G26" s="80">
        <v>900</v>
      </c>
      <c r="H26" s="95">
        <v>600</v>
      </c>
    </row>
    <row r="27" spans="1:8" ht="25.5" customHeight="1" x14ac:dyDescent="0.25">
      <c r="A27" s="71" t="s">
        <v>492</v>
      </c>
      <c r="B27" s="128" t="s">
        <v>784</v>
      </c>
      <c r="C27" s="97">
        <v>41274</v>
      </c>
      <c r="D27" s="66">
        <v>43465</v>
      </c>
      <c r="E27" s="76">
        <v>900</v>
      </c>
      <c r="F27" s="96" t="e">
        <f>#REF!*#REF!</f>
        <v>#REF!</v>
      </c>
      <c r="G27" s="80">
        <v>540</v>
      </c>
      <c r="H27" s="95">
        <v>360</v>
      </c>
    </row>
    <row r="28" spans="1:8" ht="25.5" customHeight="1" x14ac:dyDescent="0.25">
      <c r="A28" s="71" t="s">
        <v>492</v>
      </c>
      <c r="B28" s="128" t="s">
        <v>861</v>
      </c>
      <c r="C28" s="97">
        <v>41274</v>
      </c>
      <c r="D28" s="66">
        <v>43465</v>
      </c>
      <c r="E28" s="76">
        <v>900</v>
      </c>
      <c r="F28" s="96" t="e">
        <f>#REF!*#REF!</f>
        <v>#REF!</v>
      </c>
      <c r="G28" s="80">
        <v>540</v>
      </c>
      <c r="H28" s="95">
        <v>360</v>
      </c>
    </row>
    <row r="29" spans="1:8" ht="25.5" customHeight="1" x14ac:dyDescent="0.25">
      <c r="A29" s="71" t="s">
        <v>492</v>
      </c>
      <c r="B29" s="128" t="s">
        <v>786</v>
      </c>
      <c r="C29" s="97">
        <v>41274</v>
      </c>
      <c r="D29" s="66">
        <v>43465</v>
      </c>
      <c r="E29" s="76">
        <v>900</v>
      </c>
      <c r="F29" s="96" t="e">
        <f>#REF!*#REF!</f>
        <v>#REF!</v>
      </c>
      <c r="G29" s="80">
        <v>540</v>
      </c>
      <c r="H29" s="95">
        <v>360</v>
      </c>
    </row>
    <row r="30" spans="1:8" ht="25.5" customHeight="1" x14ac:dyDescent="0.25">
      <c r="A30" s="71" t="s">
        <v>492</v>
      </c>
      <c r="B30" s="128" t="s">
        <v>786</v>
      </c>
      <c r="C30" s="97">
        <v>41274</v>
      </c>
      <c r="D30" s="66">
        <v>43465</v>
      </c>
      <c r="E30" s="76">
        <v>900</v>
      </c>
      <c r="F30" s="96" t="e">
        <f>#REF!*#REF!</f>
        <v>#REF!</v>
      </c>
      <c r="G30" s="80">
        <v>540</v>
      </c>
      <c r="H30" s="95">
        <v>360</v>
      </c>
    </row>
    <row r="31" spans="1:8" ht="25.5" customHeight="1" x14ac:dyDescent="0.25">
      <c r="A31" s="71" t="s">
        <v>471</v>
      </c>
      <c r="B31" s="122" t="s">
        <v>786</v>
      </c>
      <c r="C31" s="97">
        <v>41274</v>
      </c>
      <c r="D31" s="66">
        <v>43465</v>
      </c>
      <c r="E31" s="76">
        <v>60.870000000000005</v>
      </c>
      <c r="F31" s="96" t="e">
        <f>#REF!*#REF!</f>
        <v>#REF!</v>
      </c>
      <c r="G31" s="80">
        <v>36.521999999999998</v>
      </c>
      <c r="H31" s="95">
        <v>24.348000000000006</v>
      </c>
    </row>
    <row r="32" spans="1:8" ht="25.5" customHeight="1" x14ac:dyDescent="0.25">
      <c r="A32" s="71" t="s">
        <v>182</v>
      </c>
      <c r="B32" s="122" t="s">
        <v>803</v>
      </c>
      <c r="C32" s="97">
        <v>41274</v>
      </c>
      <c r="D32" s="66">
        <v>43465</v>
      </c>
      <c r="E32" s="76">
        <v>1592.26</v>
      </c>
      <c r="F32" s="96" t="e">
        <f>#REF!*#REF!</f>
        <v>#REF!</v>
      </c>
      <c r="G32" s="80">
        <v>955.35599999999999</v>
      </c>
      <c r="H32" s="95">
        <v>636.904</v>
      </c>
    </row>
    <row r="33" spans="1:8" ht="25.5" customHeight="1" x14ac:dyDescent="0.25">
      <c r="A33" s="71" t="s">
        <v>72</v>
      </c>
      <c r="B33" s="122" t="s">
        <v>803</v>
      </c>
      <c r="C33" s="97">
        <v>41274</v>
      </c>
      <c r="D33" s="66">
        <v>43465</v>
      </c>
      <c r="E33" s="76">
        <v>170</v>
      </c>
      <c r="F33" s="96" t="e">
        <f>#REF!*#REF!</f>
        <v>#REF!</v>
      </c>
      <c r="G33" s="80">
        <v>102</v>
      </c>
      <c r="H33" s="95">
        <v>68</v>
      </c>
    </row>
    <row r="34" spans="1:8" ht="25.5" customHeight="1" x14ac:dyDescent="0.25">
      <c r="A34" s="71" t="s">
        <v>72</v>
      </c>
      <c r="B34" s="122" t="s">
        <v>803</v>
      </c>
      <c r="C34" s="97">
        <v>41274</v>
      </c>
      <c r="D34" s="66">
        <v>43465</v>
      </c>
      <c r="E34" s="76">
        <v>170</v>
      </c>
      <c r="F34" s="96" t="e">
        <f>#REF!*#REF!</f>
        <v>#REF!</v>
      </c>
      <c r="G34" s="80">
        <v>102</v>
      </c>
      <c r="H34" s="95">
        <v>68</v>
      </c>
    </row>
    <row r="35" spans="1:8" ht="25.5" customHeight="1" x14ac:dyDescent="0.25">
      <c r="A35" s="71" t="s">
        <v>72</v>
      </c>
      <c r="B35" s="122" t="s">
        <v>803</v>
      </c>
      <c r="C35" s="97">
        <v>41274</v>
      </c>
      <c r="D35" s="66">
        <v>43465</v>
      </c>
      <c r="E35" s="76">
        <v>170</v>
      </c>
      <c r="F35" s="96" t="e">
        <f>#REF!*#REF!</f>
        <v>#REF!</v>
      </c>
      <c r="G35" s="80">
        <v>102</v>
      </c>
      <c r="H35" s="95">
        <v>68</v>
      </c>
    </row>
    <row r="36" spans="1:8" ht="25.5" customHeight="1" x14ac:dyDescent="0.25">
      <c r="A36" s="71" t="s">
        <v>72</v>
      </c>
      <c r="B36" s="122" t="s">
        <v>803</v>
      </c>
      <c r="C36" s="97">
        <v>41274</v>
      </c>
      <c r="D36" s="66">
        <v>43465</v>
      </c>
      <c r="E36" s="76">
        <v>170</v>
      </c>
      <c r="F36" s="96" t="e">
        <f>#REF!*#REF!</f>
        <v>#REF!</v>
      </c>
      <c r="G36" s="80">
        <v>102</v>
      </c>
      <c r="H36" s="95">
        <v>68</v>
      </c>
    </row>
    <row r="37" spans="1:8" ht="25.5" customHeight="1" x14ac:dyDescent="0.25">
      <c r="A37" s="71" t="s">
        <v>913</v>
      </c>
      <c r="B37" s="122" t="s">
        <v>848</v>
      </c>
      <c r="C37" s="97">
        <v>41274</v>
      </c>
      <c r="D37" s="66">
        <v>43465</v>
      </c>
      <c r="E37" s="76">
        <v>440</v>
      </c>
      <c r="F37" s="96" t="e">
        <f>#REF!*#REF!</f>
        <v>#REF!</v>
      </c>
      <c r="G37" s="80">
        <v>264</v>
      </c>
      <c r="H37" s="95">
        <v>176</v>
      </c>
    </row>
    <row r="38" spans="1:8" ht="25.5" customHeight="1" x14ac:dyDescent="0.25">
      <c r="A38" s="71" t="s">
        <v>913</v>
      </c>
      <c r="B38" s="122" t="s">
        <v>858</v>
      </c>
      <c r="C38" s="97">
        <v>41274</v>
      </c>
      <c r="D38" s="66">
        <v>43465</v>
      </c>
      <c r="E38" s="76">
        <v>440</v>
      </c>
      <c r="F38" s="96" t="e">
        <f>#REF!*#REF!</f>
        <v>#REF!</v>
      </c>
      <c r="G38" s="80">
        <v>264</v>
      </c>
      <c r="H38" s="95">
        <v>176</v>
      </c>
    </row>
    <row r="39" spans="1:8" ht="25.5" customHeight="1" x14ac:dyDescent="0.25">
      <c r="A39" s="71" t="s">
        <v>913</v>
      </c>
      <c r="B39" s="122" t="s">
        <v>808</v>
      </c>
      <c r="C39" s="97">
        <v>41274</v>
      </c>
      <c r="D39" s="66">
        <v>43465</v>
      </c>
      <c r="E39" s="76">
        <v>440</v>
      </c>
      <c r="F39" s="96" t="e">
        <f>#REF!*#REF!</f>
        <v>#REF!</v>
      </c>
      <c r="G39" s="80">
        <v>264</v>
      </c>
      <c r="H39" s="95">
        <v>176</v>
      </c>
    </row>
    <row r="40" spans="1:8" ht="25.5" customHeight="1" x14ac:dyDescent="0.25">
      <c r="A40" s="71" t="s">
        <v>913</v>
      </c>
      <c r="B40" s="122" t="s">
        <v>828</v>
      </c>
      <c r="C40" s="97">
        <v>41274</v>
      </c>
      <c r="D40" s="66">
        <v>43465</v>
      </c>
      <c r="E40" s="76">
        <v>440</v>
      </c>
      <c r="F40" s="96" t="e">
        <f>#REF!*#REF!</f>
        <v>#REF!</v>
      </c>
      <c r="G40" s="80">
        <v>264</v>
      </c>
      <c r="H40" s="95">
        <v>176</v>
      </c>
    </row>
    <row r="41" spans="1:8" ht="25.5" customHeight="1" x14ac:dyDescent="0.25">
      <c r="A41" s="71" t="s">
        <v>681</v>
      </c>
      <c r="B41" s="122" t="s">
        <v>858</v>
      </c>
      <c r="C41" s="97">
        <v>41274</v>
      </c>
      <c r="D41" s="66">
        <v>43465</v>
      </c>
      <c r="E41" s="76">
        <v>1854</v>
      </c>
      <c r="F41" s="96" t="e">
        <f>#REF!*#REF!</f>
        <v>#REF!</v>
      </c>
      <c r="G41" s="80">
        <v>1112.3999999999999</v>
      </c>
      <c r="H41" s="95">
        <v>741.60000000000014</v>
      </c>
    </row>
    <row r="42" spans="1:8" ht="25.5" customHeight="1" x14ac:dyDescent="0.25">
      <c r="A42" s="71" t="s">
        <v>234</v>
      </c>
      <c r="B42" s="122" t="s">
        <v>841</v>
      </c>
      <c r="C42" s="97">
        <v>41274</v>
      </c>
      <c r="D42" s="66">
        <v>43465</v>
      </c>
      <c r="E42" s="76">
        <v>304</v>
      </c>
      <c r="F42" s="96" t="e">
        <f>#REF!*#REF!</f>
        <v>#REF!</v>
      </c>
      <c r="G42" s="80">
        <v>182.4</v>
      </c>
      <c r="H42" s="95">
        <v>121.6</v>
      </c>
    </row>
    <row r="43" spans="1:8" ht="25.5" customHeight="1" x14ac:dyDescent="0.25">
      <c r="A43" s="71" t="s">
        <v>705</v>
      </c>
      <c r="B43" s="122" t="s">
        <v>833</v>
      </c>
      <c r="C43" s="97">
        <v>41274</v>
      </c>
      <c r="D43" s="66">
        <v>43465</v>
      </c>
      <c r="E43" s="76">
        <v>484.18</v>
      </c>
      <c r="F43" s="96" t="e">
        <f>#REF!*#REF!</f>
        <v>#REF!</v>
      </c>
      <c r="G43" s="80">
        <v>290.50799999999998</v>
      </c>
      <c r="H43" s="95">
        <v>193.67200000000003</v>
      </c>
    </row>
    <row r="44" spans="1:8" ht="25.5" customHeight="1" x14ac:dyDescent="0.25">
      <c r="A44" s="71" t="s">
        <v>912</v>
      </c>
      <c r="B44" s="77" t="s">
        <v>794</v>
      </c>
      <c r="C44" s="97">
        <v>41274</v>
      </c>
      <c r="D44" s="66">
        <v>43465</v>
      </c>
      <c r="E44" s="76">
        <v>742.61</v>
      </c>
      <c r="F44" s="96" t="e">
        <f>#REF!*#REF!</f>
        <v>#REF!</v>
      </c>
      <c r="G44" s="80">
        <v>445.56599999999997</v>
      </c>
      <c r="H44" s="95">
        <v>297.04400000000004</v>
      </c>
    </row>
    <row r="45" spans="1:8" ht="25.5" customHeight="1" x14ac:dyDescent="0.25">
      <c r="A45" s="71" t="s">
        <v>912</v>
      </c>
      <c r="B45" s="77" t="s">
        <v>794</v>
      </c>
      <c r="C45" s="97">
        <v>41274</v>
      </c>
      <c r="D45" s="66">
        <v>43465</v>
      </c>
      <c r="E45" s="76">
        <v>742.61</v>
      </c>
      <c r="F45" s="96" t="e">
        <f>#REF!*#REF!</f>
        <v>#REF!</v>
      </c>
      <c r="G45" s="80">
        <v>445.56599999999997</v>
      </c>
      <c r="H45" s="95">
        <v>297.04400000000004</v>
      </c>
    </row>
    <row r="46" spans="1:8" ht="25.5" customHeight="1" x14ac:dyDescent="0.25">
      <c r="A46" s="71" t="s">
        <v>95</v>
      </c>
      <c r="B46" s="77" t="s">
        <v>794</v>
      </c>
      <c r="C46" s="97">
        <v>41274</v>
      </c>
      <c r="D46" s="66">
        <v>43465</v>
      </c>
      <c r="E46" s="76">
        <v>760.87</v>
      </c>
      <c r="F46" s="96" t="e">
        <f>#REF!*#REF!</f>
        <v>#REF!</v>
      </c>
      <c r="G46" s="80">
        <v>456.52199999999999</v>
      </c>
      <c r="H46" s="95">
        <v>304.34800000000001</v>
      </c>
    </row>
    <row r="47" spans="1:8" ht="25.5" customHeight="1" x14ac:dyDescent="0.25">
      <c r="A47" s="71" t="s">
        <v>676</v>
      </c>
      <c r="B47" s="122" t="s">
        <v>794</v>
      </c>
      <c r="C47" s="97">
        <v>41274</v>
      </c>
      <c r="D47" s="66">
        <v>43465</v>
      </c>
      <c r="E47" s="76">
        <v>832</v>
      </c>
      <c r="F47" s="96" t="e">
        <f>#REF!*#REF!</f>
        <v>#REF!</v>
      </c>
      <c r="G47" s="80">
        <v>499.2</v>
      </c>
      <c r="H47" s="95">
        <v>332.8</v>
      </c>
    </row>
    <row r="48" spans="1:8" ht="25.5" customHeight="1" x14ac:dyDescent="0.25">
      <c r="A48" s="71" t="s">
        <v>911</v>
      </c>
      <c r="B48" s="127" t="s">
        <v>740</v>
      </c>
      <c r="C48" s="97">
        <v>41274</v>
      </c>
      <c r="D48" s="66">
        <v>43465</v>
      </c>
      <c r="E48" s="76">
        <v>1670</v>
      </c>
      <c r="F48" s="96" t="e">
        <f>#REF!*#REF!</f>
        <v>#REF!</v>
      </c>
      <c r="G48" s="80">
        <v>1002</v>
      </c>
      <c r="H48" s="95">
        <v>668</v>
      </c>
    </row>
    <row r="49" spans="1:8" ht="25.5" customHeight="1" x14ac:dyDescent="0.25">
      <c r="A49" s="71" t="s">
        <v>206</v>
      </c>
      <c r="B49" s="122" t="s">
        <v>854</v>
      </c>
      <c r="C49" s="97">
        <v>41274</v>
      </c>
      <c r="D49" s="66">
        <v>43465</v>
      </c>
      <c r="E49" s="76">
        <v>693.92</v>
      </c>
      <c r="F49" s="96" t="e">
        <f>#REF!*#REF!</f>
        <v>#REF!</v>
      </c>
      <c r="G49" s="80">
        <v>692.92</v>
      </c>
      <c r="H49" s="95">
        <v>1</v>
      </c>
    </row>
    <row r="50" spans="1:8" ht="25.5" customHeight="1" x14ac:dyDescent="0.25">
      <c r="A50" s="71" t="s">
        <v>20</v>
      </c>
      <c r="B50" s="127" t="s">
        <v>740</v>
      </c>
      <c r="C50" s="97">
        <v>41274</v>
      </c>
      <c r="D50" s="66">
        <v>43465</v>
      </c>
      <c r="E50" s="76">
        <v>172.17000000000002</v>
      </c>
      <c r="F50" s="96" t="e">
        <f>#REF!*#REF!</f>
        <v>#REF!</v>
      </c>
      <c r="G50" s="80">
        <v>103.30200000000001</v>
      </c>
      <c r="H50" s="95">
        <v>68.868000000000009</v>
      </c>
    </row>
    <row r="51" spans="1:8" ht="25.5" customHeight="1" x14ac:dyDescent="0.25">
      <c r="A51" s="71" t="s">
        <v>23</v>
      </c>
      <c r="B51" s="122" t="s">
        <v>793</v>
      </c>
      <c r="C51" s="97">
        <v>41274</v>
      </c>
      <c r="D51" s="66">
        <v>43465</v>
      </c>
      <c r="E51" s="76">
        <v>172.17000000000002</v>
      </c>
      <c r="F51" s="96" t="e">
        <f>#REF!*#REF!</f>
        <v>#REF!</v>
      </c>
      <c r="G51" s="80">
        <v>103.30200000000001</v>
      </c>
      <c r="H51" s="95">
        <v>68.868000000000009</v>
      </c>
    </row>
    <row r="52" spans="1:8" ht="25.5" customHeight="1" x14ac:dyDescent="0.25">
      <c r="A52" s="71" t="s">
        <v>20</v>
      </c>
      <c r="B52" s="122" t="s">
        <v>816</v>
      </c>
      <c r="C52" s="97">
        <v>41274</v>
      </c>
      <c r="D52" s="66">
        <v>43465</v>
      </c>
      <c r="E52" s="76">
        <v>172.17000000000002</v>
      </c>
      <c r="F52" s="96" t="e">
        <f>#REF!*#REF!</f>
        <v>#REF!</v>
      </c>
      <c r="G52" s="80">
        <v>103.30200000000001</v>
      </c>
      <c r="H52" s="95">
        <v>68.868000000000009</v>
      </c>
    </row>
    <row r="53" spans="1:8" ht="25.5" customHeight="1" x14ac:dyDescent="0.25">
      <c r="A53" s="71" t="s">
        <v>484</v>
      </c>
      <c r="B53" s="122" t="s">
        <v>794</v>
      </c>
      <c r="C53" s="97">
        <v>41274</v>
      </c>
      <c r="D53" s="66">
        <v>43465</v>
      </c>
      <c r="E53" s="76">
        <v>3260.87</v>
      </c>
      <c r="F53" s="96" t="e">
        <f>#REF!*#REF!</f>
        <v>#REF!</v>
      </c>
      <c r="G53" s="80">
        <v>1956.5219999999999</v>
      </c>
      <c r="H53" s="95">
        <v>1304.348</v>
      </c>
    </row>
    <row r="54" spans="1:8" ht="25.5" customHeight="1" x14ac:dyDescent="0.25">
      <c r="A54" s="71" t="s">
        <v>910</v>
      </c>
      <c r="B54" s="122" t="s">
        <v>784</v>
      </c>
      <c r="C54" s="97">
        <v>41274</v>
      </c>
      <c r="D54" s="66">
        <v>43465</v>
      </c>
      <c r="E54" s="76">
        <v>4171</v>
      </c>
      <c r="F54" s="96" t="e">
        <f>#REF!*#REF!</f>
        <v>#REF!</v>
      </c>
      <c r="G54" s="80">
        <v>4170</v>
      </c>
      <c r="H54" s="95">
        <v>1</v>
      </c>
    </row>
    <row r="55" spans="1:8" ht="25.5" customHeight="1" x14ac:dyDescent="0.25">
      <c r="A55" s="71" t="s">
        <v>909</v>
      </c>
      <c r="B55" s="122" t="s">
        <v>793</v>
      </c>
      <c r="C55" s="97">
        <v>41274</v>
      </c>
      <c r="D55" s="66">
        <v>43465</v>
      </c>
      <c r="E55" s="76">
        <v>894.79</v>
      </c>
      <c r="F55" s="96" t="e">
        <f>#REF!*#REF!</f>
        <v>#REF!</v>
      </c>
      <c r="G55" s="80">
        <v>536.87399999999991</v>
      </c>
      <c r="H55" s="95">
        <v>357.91600000000005</v>
      </c>
    </row>
    <row r="56" spans="1:8" ht="25.5" customHeight="1" x14ac:dyDescent="0.25">
      <c r="A56" s="71" t="s">
        <v>908</v>
      </c>
      <c r="B56" s="122" t="s">
        <v>794</v>
      </c>
      <c r="C56" s="97">
        <v>41274</v>
      </c>
      <c r="D56" s="66">
        <v>43465</v>
      </c>
      <c r="E56" s="76">
        <v>868.7</v>
      </c>
      <c r="F56" s="96" t="e">
        <f>#REF!*#REF!</f>
        <v>#REF!</v>
      </c>
      <c r="G56" s="80">
        <v>521.22</v>
      </c>
      <c r="H56" s="95">
        <v>347.48</v>
      </c>
    </row>
    <row r="57" spans="1:8" ht="25.5" customHeight="1" x14ac:dyDescent="0.25">
      <c r="A57" s="71" t="s">
        <v>907</v>
      </c>
      <c r="B57" s="122" t="s">
        <v>784</v>
      </c>
      <c r="C57" s="97">
        <v>41274</v>
      </c>
      <c r="D57" s="66">
        <v>43465</v>
      </c>
      <c r="E57" s="76">
        <v>868.69</v>
      </c>
      <c r="F57" s="96" t="e">
        <f>#REF!*#REF!</f>
        <v>#REF!</v>
      </c>
      <c r="G57" s="80">
        <v>521.21400000000006</v>
      </c>
      <c r="H57" s="95">
        <v>347.476</v>
      </c>
    </row>
    <row r="58" spans="1:8" ht="25.5" customHeight="1" x14ac:dyDescent="0.25">
      <c r="A58" s="71" t="s">
        <v>25</v>
      </c>
      <c r="B58" s="122" t="s">
        <v>805</v>
      </c>
      <c r="C58" s="97">
        <v>41274</v>
      </c>
      <c r="D58" s="66">
        <v>43465</v>
      </c>
      <c r="E58" s="76">
        <v>173.04</v>
      </c>
      <c r="F58" s="96" t="e">
        <f>#REF!*#REF!</f>
        <v>#REF!</v>
      </c>
      <c r="G58" s="80">
        <v>103.824</v>
      </c>
      <c r="H58" s="95">
        <v>69.215999999999994</v>
      </c>
    </row>
    <row r="59" spans="1:8" ht="25.5" customHeight="1" x14ac:dyDescent="0.25">
      <c r="A59" s="71" t="s">
        <v>25</v>
      </c>
      <c r="B59" s="122" t="s">
        <v>827</v>
      </c>
      <c r="C59" s="97">
        <v>41274</v>
      </c>
      <c r="D59" s="66">
        <v>43465</v>
      </c>
      <c r="E59" s="76">
        <v>138.26</v>
      </c>
      <c r="F59" s="96" t="e">
        <f>#REF!*#REF!</f>
        <v>#REF!</v>
      </c>
      <c r="G59" s="80">
        <v>82.955999999999989</v>
      </c>
      <c r="H59" s="95">
        <v>55.304000000000002</v>
      </c>
    </row>
    <row r="60" spans="1:8" ht="25.5" customHeight="1" x14ac:dyDescent="0.25">
      <c r="A60" s="71" t="s">
        <v>25</v>
      </c>
      <c r="B60" s="122" t="s">
        <v>822</v>
      </c>
      <c r="C60" s="97">
        <v>41274</v>
      </c>
      <c r="D60" s="66">
        <v>43465</v>
      </c>
      <c r="E60" s="76">
        <v>138.26</v>
      </c>
      <c r="F60" s="96" t="e">
        <f>#REF!*#REF!</f>
        <v>#REF!</v>
      </c>
      <c r="G60" s="80">
        <v>82.955999999999989</v>
      </c>
      <c r="H60" s="95">
        <v>55.304000000000002</v>
      </c>
    </row>
    <row r="61" spans="1:8" ht="25.5" customHeight="1" x14ac:dyDescent="0.25">
      <c r="A61" s="71" t="s">
        <v>683</v>
      </c>
      <c r="B61" s="128" t="s">
        <v>828</v>
      </c>
      <c r="C61" s="97">
        <v>41274</v>
      </c>
      <c r="D61" s="66">
        <v>43465</v>
      </c>
      <c r="E61" s="76">
        <v>995</v>
      </c>
      <c r="F61" s="96" t="e">
        <f>#REF!*#REF!</f>
        <v>#REF!</v>
      </c>
      <c r="G61" s="80">
        <v>597</v>
      </c>
      <c r="H61" s="95">
        <v>398</v>
      </c>
    </row>
    <row r="62" spans="1:8" ht="25.5" customHeight="1" x14ac:dyDescent="0.25">
      <c r="A62" s="71" t="s">
        <v>906</v>
      </c>
      <c r="B62" s="127" t="s">
        <v>740</v>
      </c>
      <c r="C62" s="97">
        <v>41274</v>
      </c>
      <c r="D62" s="66">
        <v>43465</v>
      </c>
      <c r="E62" s="76">
        <v>310.45999999999998</v>
      </c>
      <c r="F62" s="96" t="e">
        <f>#REF!*#REF!</f>
        <v>#REF!</v>
      </c>
      <c r="G62" s="80">
        <v>186.27599999999998</v>
      </c>
      <c r="H62" s="95">
        <v>124.184</v>
      </c>
    </row>
    <row r="63" spans="1:8" ht="25.5" customHeight="1" x14ac:dyDescent="0.25">
      <c r="A63" s="71" t="s">
        <v>906</v>
      </c>
      <c r="B63" s="127" t="s">
        <v>740</v>
      </c>
      <c r="C63" s="97">
        <v>41274</v>
      </c>
      <c r="D63" s="66">
        <v>43465</v>
      </c>
      <c r="E63" s="76">
        <v>310.45999999999998</v>
      </c>
      <c r="F63" s="96" t="e">
        <f>#REF!*#REF!</f>
        <v>#REF!</v>
      </c>
      <c r="G63" s="80">
        <v>186.27599999999998</v>
      </c>
      <c r="H63" s="95">
        <v>124.184</v>
      </c>
    </row>
    <row r="64" spans="1:8" ht="25.5" customHeight="1" x14ac:dyDescent="0.25">
      <c r="A64" s="71" t="s">
        <v>906</v>
      </c>
      <c r="B64" s="127" t="s">
        <v>740</v>
      </c>
      <c r="C64" s="97">
        <v>41274</v>
      </c>
      <c r="D64" s="66">
        <v>43465</v>
      </c>
      <c r="E64" s="76">
        <v>310.45999999999998</v>
      </c>
      <c r="F64" s="96" t="e">
        <f>#REF!*#REF!</f>
        <v>#REF!</v>
      </c>
      <c r="G64" s="80">
        <v>186.27599999999998</v>
      </c>
      <c r="H64" s="95">
        <v>124.184</v>
      </c>
    </row>
    <row r="65" spans="1:8" ht="25.5" customHeight="1" x14ac:dyDescent="0.25">
      <c r="A65" s="71" t="s">
        <v>906</v>
      </c>
      <c r="B65" s="127" t="s">
        <v>865</v>
      </c>
      <c r="C65" s="97">
        <v>41274</v>
      </c>
      <c r="D65" s="66">
        <v>43465</v>
      </c>
      <c r="E65" s="76">
        <v>310.45999999999998</v>
      </c>
      <c r="F65" s="96" t="e">
        <f>#REF!*#REF!</f>
        <v>#REF!</v>
      </c>
      <c r="G65" s="80">
        <v>186.27599999999998</v>
      </c>
      <c r="H65" s="95">
        <v>124.184</v>
      </c>
    </row>
    <row r="66" spans="1:8" ht="25.5" customHeight="1" x14ac:dyDescent="0.25">
      <c r="A66" s="71" t="s">
        <v>906</v>
      </c>
      <c r="B66" s="127" t="s">
        <v>865</v>
      </c>
      <c r="C66" s="97">
        <v>41274</v>
      </c>
      <c r="D66" s="66">
        <v>43465</v>
      </c>
      <c r="E66" s="76">
        <v>310.45999999999998</v>
      </c>
      <c r="F66" s="96" t="e">
        <f>#REF!*#REF!</f>
        <v>#REF!</v>
      </c>
      <c r="G66" s="80">
        <v>186.27599999999998</v>
      </c>
      <c r="H66" s="95">
        <v>124.184</v>
      </c>
    </row>
    <row r="67" spans="1:8" ht="25.5" customHeight="1" x14ac:dyDescent="0.25">
      <c r="A67" s="71" t="s">
        <v>906</v>
      </c>
      <c r="B67" s="127" t="s">
        <v>865</v>
      </c>
      <c r="C67" s="97">
        <v>41274</v>
      </c>
      <c r="D67" s="66">
        <v>43465</v>
      </c>
      <c r="E67" s="76">
        <v>310.45999999999998</v>
      </c>
      <c r="F67" s="96" t="e">
        <f>#REF!*#REF!</f>
        <v>#REF!</v>
      </c>
      <c r="G67" s="80">
        <v>186.27599999999998</v>
      </c>
      <c r="H67" s="95">
        <v>124.184</v>
      </c>
    </row>
    <row r="68" spans="1:8" ht="25.5" customHeight="1" x14ac:dyDescent="0.25">
      <c r="A68" s="71" t="s">
        <v>906</v>
      </c>
      <c r="B68" s="124" t="s">
        <v>856</v>
      </c>
      <c r="C68" s="97">
        <v>41274</v>
      </c>
      <c r="D68" s="66">
        <v>43465</v>
      </c>
      <c r="E68" s="76">
        <v>308.70999999999998</v>
      </c>
      <c r="F68" s="96" t="e">
        <f>#REF!*#REF!</f>
        <v>#REF!</v>
      </c>
      <c r="G68" s="80">
        <v>185.22599999999997</v>
      </c>
      <c r="H68" s="95">
        <v>123.48400000000001</v>
      </c>
    </row>
    <row r="69" spans="1:8" ht="25.5" customHeight="1" x14ac:dyDescent="0.25">
      <c r="A69" s="71" t="s">
        <v>906</v>
      </c>
      <c r="B69" s="124" t="s">
        <v>856</v>
      </c>
      <c r="C69" s="97">
        <v>41274</v>
      </c>
      <c r="D69" s="66">
        <v>43465</v>
      </c>
      <c r="E69" s="76">
        <v>308.70999999999998</v>
      </c>
      <c r="F69" s="96" t="e">
        <f>#REF!*#REF!</f>
        <v>#REF!</v>
      </c>
      <c r="G69" s="80">
        <v>185.22599999999997</v>
      </c>
      <c r="H69" s="95">
        <v>123.48400000000001</v>
      </c>
    </row>
    <row r="70" spans="1:8" ht="25.5" customHeight="1" x14ac:dyDescent="0.25">
      <c r="A70" s="71" t="s">
        <v>906</v>
      </c>
      <c r="B70" s="124" t="s">
        <v>854</v>
      </c>
      <c r="C70" s="97">
        <v>41274</v>
      </c>
      <c r="D70" s="66">
        <v>43465</v>
      </c>
      <c r="E70" s="76">
        <v>308.70999999999998</v>
      </c>
      <c r="F70" s="96" t="e">
        <f>#REF!*#REF!</f>
        <v>#REF!</v>
      </c>
      <c r="G70" s="80">
        <v>185.22599999999997</v>
      </c>
      <c r="H70" s="95">
        <v>123.48400000000001</v>
      </c>
    </row>
    <row r="71" spans="1:8" ht="25.5" customHeight="1" x14ac:dyDescent="0.25">
      <c r="A71" s="71" t="s">
        <v>905</v>
      </c>
      <c r="B71" s="77" t="s">
        <v>828</v>
      </c>
      <c r="C71" s="97">
        <v>41274</v>
      </c>
      <c r="D71" s="66">
        <v>43465</v>
      </c>
      <c r="E71" s="76">
        <v>2217.39</v>
      </c>
      <c r="F71" s="96" t="e">
        <f>#REF!*#REF!</f>
        <v>#REF!</v>
      </c>
      <c r="G71" s="80">
        <v>2216.39</v>
      </c>
      <c r="H71" s="95">
        <v>1</v>
      </c>
    </row>
    <row r="72" spans="1:8" ht="25.5" customHeight="1" x14ac:dyDescent="0.25">
      <c r="A72" s="71" t="s">
        <v>905</v>
      </c>
      <c r="B72" s="77" t="s">
        <v>828</v>
      </c>
      <c r="C72" s="97">
        <v>41274</v>
      </c>
      <c r="D72" s="66">
        <v>43465</v>
      </c>
      <c r="E72" s="76">
        <v>2217.39</v>
      </c>
      <c r="F72" s="96" t="e">
        <f>#REF!*#REF!</f>
        <v>#REF!</v>
      </c>
      <c r="G72" s="80">
        <v>2216.39</v>
      </c>
      <c r="H72" s="95">
        <v>1</v>
      </c>
    </row>
    <row r="73" spans="1:8" ht="25.5" customHeight="1" x14ac:dyDescent="0.25">
      <c r="A73" s="71" t="s">
        <v>905</v>
      </c>
      <c r="B73" s="77" t="s">
        <v>828</v>
      </c>
      <c r="C73" s="97">
        <v>41274</v>
      </c>
      <c r="D73" s="66">
        <v>43465</v>
      </c>
      <c r="E73" s="76">
        <v>2217.39</v>
      </c>
      <c r="F73" s="96" t="e">
        <f>#REF!*#REF!</f>
        <v>#REF!</v>
      </c>
      <c r="G73" s="80">
        <v>2216.39</v>
      </c>
      <c r="H73" s="95">
        <v>1</v>
      </c>
    </row>
    <row r="74" spans="1:8" ht="25.5" customHeight="1" x14ac:dyDescent="0.25">
      <c r="A74" s="71" t="s">
        <v>903</v>
      </c>
      <c r="B74" s="122" t="s">
        <v>904</v>
      </c>
      <c r="C74" s="97">
        <v>41274</v>
      </c>
      <c r="D74" s="66">
        <v>43465</v>
      </c>
      <c r="E74" s="76">
        <v>1048.07</v>
      </c>
      <c r="F74" s="96" t="e">
        <f>#REF!*#REF!</f>
        <v>#REF!</v>
      </c>
      <c r="G74" s="80">
        <v>628.84199999999998</v>
      </c>
      <c r="H74" s="95">
        <v>419.22799999999995</v>
      </c>
    </row>
    <row r="75" spans="1:8" ht="25.5" customHeight="1" x14ac:dyDescent="0.25">
      <c r="A75" s="71" t="s">
        <v>903</v>
      </c>
      <c r="B75" s="122" t="s">
        <v>858</v>
      </c>
      <c r="C75" s="97">
        <v>41274</v>
      </c>
      <c r="D75" s="66">
        <v>43465</v>
      </c>
      <c r="E75" s="76">
        <v>1048.07</v>
      </c>
      <c r="F75" s="96" t="e">
        <f>#REF!*#REF!</f>
        <v>#REF!</v>
      </c>
      <c r="G75" s="80">
        <v>628.84199999999998</v>
      </c>
      <c r="H75" s="95">
        <v>419.22799999999995</v>
      </c>
    </row>
    <row r="76" spans="1:8" ht="25.5" customHeight="1" x14ac:dyDescent="0.25">
      <c r="A76" s="71" t="s">
        <v>903</v>
      </c>
      <c r="B76" s="122" t="s">
        <v>808</v>
      </c>
      <c r="C76" s="97">
        <v>41274</v>
      </c>
      <c r="D76" s="66">
        <v>43465</v>
      </c>
      <c r="E76" s="76">
        <v>1048.07</v>
      </c>
      <c r="F76" s="96" t="e">
        <f>#REF!*#REF!</f>
        <v>#REF!</v>
      </c>
      <c r="G76" s="80">
        <v>628.84199999999998</v>
      </c>
      <c r="H76" s="95">
        <v>419.22799999999995</v>
      </c>
    </row>
    <row r="77" spans="1:8" ht="25.5" customHeight="1" x14ac:dyDescent="0.25">
      <c r="A77" s="71" t="s">
        <v>903</v>
      </c>
      <c r="B77" s="122" t="s">
        <v>784</v>
      </c>
      <c r="C77" s="97">
        <v>41274</v>
      </c>
      <c r="D77" s="66">
        <v>43465</v>
      </c>
      <c r="E77" s="76">
        <v>1048.07</v>
      </c>
      <c r="F77" s="96" t="e">
        <f>#REF!*#REF!</f>
        <v>#REF!</v>
      </c>
      <c r="G77" s="80">
        <v>628.84199999999998</v>
      </c>
      <c r="H77" s="95">
        <v>419.22799999999995</v>
      </c>
    </row>
    <row r="78" spans="1:8" ht="25.5" customHeight="1" x14ac:dyDescent="0.25">
      <c r="A78" s="71" t="s">
        <v>903</v>
      </c>
      <c r="B78" s="122" t="s">
        <v>803</v>
      </c>
      <c r="C78" s="97">
        <v>41274</v>
      </c>
      <c r="D78" s="66">
        <v>43465</v>
      </c>
      <c r="E78" s="76">
        <v>1048.07</v>
      </c>
      <c r="F78" s="96" t="e">
        <f>#REF!*#REF!</f>
        <v>#REF!</v>
      </c>
      <c r="G78" s="80">
        <v>628.84199999999998</v>
      </c>
      <c r="H78" s="95">
        <v>419.22799999999995</v>
      </c>
    </row>
    <row r="79" spans="1:8" ht="25.5" customHeight="1" x14ac:dyDescent="0.25">
      <c r="A79" s="71" t="s">
        <v>903</v>
      </c>
      <c r="B79" s="122" t="s">
        <v>786</v>
      </c>
      <c r="C79" s="97">
        <v>41274</v>
      </c>
      <c r="D79" s="66">
        <v>43465</v>
      </c>
      <c r="E79" s="76">
        <v>1048.07</v>
      </c>
      <c r="F79" s="96" t="e">
        <f>#REF!*#REF!</f>
        <v>#REF!</v>
      </c>
      <c r="G79" s="80">
        <v>628.84199999999998</v>
      </c>
      <c r="H79" s="95">
        <v>419.22799999999995</v>
      </c>
    </row>
    <row r="80" spans="1:8" ht="25.5" customHeight="1" x14ac:dyDescent="0.25">
      <c r="A80" s="71" t="s">
        <v>100</v>
      </c>
      <c r="B80" s="122" t="s">
        <v>854</v>
      </c>
      <c r="C80" s="97">
        <v>41274</v>
      </c>
      <c r="D80" s="66">
        <v>43465</v>
      </c>
      <c r="E80" s="76">
        <v>1200</v>
      </c>
      <c r="F80" s="96" t="e">
        <f>#REF!*#REF!</f>
        <v>#REF!</v>
      </c>
      <c r="G80" s="80">
        <v>720</v>
      </c>
      <c r="H80" s="95">
        <v>480</v>
      </c>
    </row>
    <row r="81" spans="1:8" ht="25.5" customHeight="1" x14ac:dyDescent="0.25">
      <c r="A81" s="71" t="s">
        <v>674</v>
      </c>
      <c r="B81" s="100" t="s">
        <v>902</v>
      </c>
      <c r="C81" s="97">
        <v>41274</v>
      </c>
      <c r="D81" s="66">
        <v>43465</v>
      </c>
      <c r="E81" s="76">
        <v>1315.67</v>
      </c>
      <c r="F81" s="96" t="e">
        <f>#REF!*#REF!</f>
        <v>#REF!</v>
      </c>
      <c r="G81" s="80">
        <v>789.40200000000004</v>
      </c>
      <c r="H81" s="95">
        <v>526.26800000000003</v>
      </c>
    </row>
    <row r="82" spans="1:8" ht="25.5" customHeight="1" x14ac:dyDescent="0.25">
      <c r="A82" s="71" t="s">
        <v>180</v>
      </c>
      <c r="B82" s="122" t="s">
        <v>803</v>
      </c>
      <c r="C82" s="97">
        <v>41274</v>
      </c>
      <c r="D82" s="66">
        <v>43465</v>
      </c>
      <c r="E82" s="76">
        <v>12999</v>
      </c>
      <c r="F82" s="96" t="e">
        <f>#REF!*#REF!</f>
        <v>#REF!</v>
      </c>
      <c r="G82" s="80">
        <v>12998</v>
      </c>
      <c r="H82" s="95">
        <v>1</v>
      </c>
    </row>
    <row r="83" spans="1:8" ht="25.5" customHeight="1" x14ac:dyDescent="0.25">
      <c r="A83" s="71" t="s">
        <v>901</v>
      </c>
      <c r="B83" s="122" t="s">
        <v>832</v>
      </c>
      <c r="C83" s="97">
        <v>41274</v>
      </c>
      <c r="D83" s="66">
        <v>43465</v>
      </c>
      <c r="E83" s="76">
        <v>766.36</v>
      </c>
      <c r="F83" s="96" t="e">
        <f>#REF!*#REF!</f>
        <v>#REF!</v>
      </c>
      <c r="G83" s="80">
        <v>459.81599999999997</v>
      </c>
      <c r="H83" s="95">
        <v>306.54400000000004</v>
      </c>
    </row>
    <row r="84" spans="1:8" ht="25.5" customHeight="1" x14ac:dyDescent="0.25">
      <c r="A84" s="71" t="s">
        <v>901</v>
      </c>
      <c r="B84" s="122" t="s">
        <v>900</v>
      </c>
      <c r="C84" s="97">
        <v>41274</v>
      </c>
      <c r="D84" s="66">
        <v>43465</v>
      </c>
      <c r="E84" s="76">
        <v>766.36</v>
      </c>
      <c r="F84" s="96" t="e">
        <f>#REF!*#REF!</f>
        <v>#REF!</v>
      </c>
      <c r="G84" s="80">
        <v>459.81599999999997</v>
      </c>
      <c r="H84" s="95">
        <v>306.54400000000004</v>
      </c>
    </row>
    <row r="85" spans="1:8" ht="25.5" customHeight="1" x14ac:dyDescent="0.25">
      <c r="A85" s="71" t="s">
        <v>672</v>
      </c>
      <c r="B85" s="100" t="s">
        <v>817</v>
      </c>
      <c r="C85" s="97">
        <v>41274</v>
      </c>
      <c r="D85" s="66">
        <v>43465</v>
      </c>
      <c r="E85" s="76">
        <v>1321.98</v>
      </c>
      <c r="F85" s="96" t="e">
        <f>#REF!*#REF!</f>
        <v>#REF!</v>
      </c>
      <c r="G85" s="80">
        <v>793.18799999999999</v>
      </c>
      <c r="H85" s="95">
        <v>528.79200000000003</v>
      </c>
    </row>
    <row r="86" spans="1:8" ht="25.5" customHeight="1" x14ac:dyDescent="0.25">
      <c r="A86" s="71" t="s">
        <v>899</v>
      </c>
      <c r="B86" s="77" t="s">
        <v>793</v>
      </c>
      <c r="C86" s="97">
        <v>41274</v>
      </c>
      <c r="D86" s="66">
        <v>43465</v>
      </c>
      <c r="E86" s="76">
        <v>766.36</v>
      </c>
      <c r="F86" s="96" t="e">
        <f>#REF!*#REF!</f>
        <v>#REF!</v>
      </c>
      <c r="G86" s="80">
        <v>459.81599999999997</v>
      </c>
      <c r="H86" s="95">
        <v>306.54400000000004</v>
      </c>
    </row>
    <row r="87" spans="1:8" ht="25.5" customHeight="1" x14ac:dyDescent="0.25">
      <c r="A87" s="71" t="s">
        <v>899</v>
      </c>
      <c r="B87" s="77" t="s">
        <v>793</v>
      </c>
      <c r="C87" s="97">
        <v>41274</v>
      </c>
      <c r="D87" s="66">
        <v>43465</v>
      </c>
      <c r="E87" s="76">
        <v>766.36</v>
      </c>
      <c r="F87" s="96" t="e">
        <f>#REF!*#REF!</f>
        <v>#REF!</v>
      </c>
      <c r="G87" s="80">
        <v>459.81599999999997</v>
      </c>
      <c r="H87" s="95">
        <v>306.54400000000004</v>
      </c>
    </row>
    <row r="88" spans="1:8" ht="25.5" customHeight="1" x14ac:dyDescent="0.25">
      <c r="A88" s="71" t="s">
        <v>899</v>
      </c>
      <c r="B88" s="77" t="s">
        <v>793</v>
      </c>
      <c r="C88" s="97">
        <v>41274</v>
      </c>
      <c r="D88" s="66">
        <v>43465</v>
      </c>
      <c r="E88" s="76">
        <v>766.36</v>
      </c>
      <c r="F88" s="96" t="e">
        <f>#REF!*#REF!</f>
        <v>#REF!</v>
      </c>
      <c r="G88" s="80">
        <v>459.81599999999997</v>
      </c>
      <c r="H88" s="95">
        <v>306.54400000000004</v>
      </c>
    </row>
    <row r="89" spans="1:8" ht="25.5" customHeight="1" x14ac:dyDescent="0.25">
      <c r="A89" s="71" t="s">
        <v>899</v>
      </c>
      <c r="B89" s="77" t="s">
        <v>793</v>
      </c>
      <c r="C89" s="97">
        <v>41274</v>
      </c>
      <c r="D89" s="66">
        <v>43465</v>
      </c>
      <c r="E89" s="76">
        <v>766.36</v>
      </c>
      <c r="F89" s="96" t="e">
        <f>#REF!*#REF!</f>
        <v>#REF!</v>
      </c>
      <c r="G89" s="80">
        <v>459.81599999999997</v>
      </c>
      <c r="H89" s="95">
        <v>306.54400000000004</v>
      </c>
    </row>
    <row r="90" spans="1:8" ht="25.5" customHeight="1" x14ac:dyDescent="0.25">
      <c r="A90" s="71" t="s">
        <v>898</v>
      </c>
      <c r="B90" s="77" t="s">
        <v>817</v>
      </c>
      <c r="C90" s="97">
        <v>41274</v>
      </c>
      <c r="D90" s="66">
        <v>43465</v>
      </c>
      <c r="E90" s="76">
        <v>766.36</v>
      </c>
      <c r="F90" s="96" t="e">
        <f>#REF!*#REF!</f>
        <v>#REF!</v>
      </c>
      <c r="G90" s="80">
        <v>459.81599999999997</v>
      </c>
      <c r="H90" s="95">
        <v>306.54400000000004</v>
      </c>
    </row>
    <row r="91" spans="1:8" ht="25.5" customHeight="1" x14ac:dyDescent="0.25">
      <c r="A91" s="71" t="s">
        <v>898</v>
      </c>
      <c r="B91" s="77" t="s">
        <v>817</v>
      </c>
      <c r="C91" s="97">
        <v>41274</v>
      </c>
      <c r="D91" s="66">
        <v>43465</v>
      </c>
      <c r="E91" s="76">
        <v>766.36</v>
      </c>
      <c r="F91" s="96" t="e">
        <f>#REF!*#REF!</f>
        <v>#REF!</v>
      </c>
      <c r="G91" s="80">
        <v>459.81599999999997</v>
      </c>
      <c r="H91" s="95">
        <v>306.54400000000004</v>
      </c>
    </row>
    <row r="92" spans="1:8" ht="25.5" customHeight="1" x14ac:dyDescent="0.25">
      <c r="A92" s="71" t="s">
        <v>898</v>
      </c>
      <c r="B92" s="77" t="s">
        <v>817</v>
      </c>
      <c r="C92" s="97">
        <v>41274</v>
      </c>
      <c r="D92" s="66">
        <v>43465</v>
      </c>
      <c r="E92" s="76">
        <v>766.36</v>
      </c>
      <c r="F92" s="96" t="e">
        <f>#REF!*#REF!</f>
        <v>#REF!</v>
      </c>
      <c r="G92" s="80">
        <v>459.81599999999997</v>
      </c>
      <c r="H92" s="95">
        <v>306.54400000000004</v>
      </c>
    </row>
    <row r="93" spans="1:8" ht="25.5" customHeight="1" x14ac:dyDescent="0.25">
      <c r="A93" s="71" t="s">
        <v>898</v>
      </c>
      <c r="B93" s="77" t="s">
        <v>817</v>
      </c>
      <c r="C93" s="97">
        <v>41274</v>
      </c>
      <c r="D93" s="66">
        <v>43465</v>
      </c>
      <c r="E93" s="76">
        <v>766.36</v>
      </c>
      <c r="F93" s="96" t="e">
        <f>#REF!*#REF!</f>
        <v>#REF!</v>
      </c>
      <c r="G93" s="80">
        <v>459.81599999999997</v>
      </c>
      <c r="H93" s="95">
        <v>306.54400000000004</v>
      </c>
    </row>
    <row r="94" spans="1:8" ht="25.5" customHeight="1" x14ac:dyDescent="0.25">
      <c r="A94" s="71" t="s">
        <v>898</v>
      </c>
      <c r="B94" s="77" t="s">
        <v>817</v>
      </c>
      <c r="C94" s="97">
        <v>41274</v>
      </c>
      <c r="D94" s="66">
        <v>43465</v>
      </c>
      <c r="E94" s="76">
        <v>766.36</v>
      </c>
      <c r="F94" s="96" t="e">
        <f>#REF!*#REF!</f>
        <v>#REF!</v>
      </c>
      <c r="G94" s="80">
        <v>459.81599999999997</v>
      </c>
      <c r="H94" s="95">
        <v>306.54400000000004</v>
      </c>
    </row>
    <row r="95" spans="1:8" ht="25.5" customHeight="1" x14ac:dyDescent="0.25">
      <c r="A95" s="71" t="s">
        <v>898</v>
      </c>
      <c r="B95" s="77" t="s">
        <v>817</v>
      </c>
      <c r="C95" s="97">
        <v>41274</v>
      </c>
      <c r="D95" s="66">
        <v>43465</v>
      </c>
      <c r="E95" s="76">
        <v>766.36</v>
      </c>
      <c r="F95" s="96" t="e">
        <f>#REF!*#REF!</f>
        <v>#REF!</v>
      </c>
      <c r="G95" s="80">
        <v>459.81599999999997</v>
      </c>
      <c r="H95" s="95">
        <v>306.54400000000004</v>
      </c>
    </row>
    <row r="96" spans="1:8" ht="25.5" customHeight="1" x14ac:dyDescent="0.25">
      <c r="A96" s="71" t="s">
        <v>898</v>
      </c>
      <c r="B96" s="77" t="s">
        <v>817</v>
      </c>
      <c r="C96" s="97">
        <v>41274</v>
      </c>
      <c r="D96" s="66">
        <v>43465</v>
      </c>
      <c r="E96" s="76">
        <v>766.36</v>
      </c>
      <c r="F96" s="96" t="e">
        <f>#REF!*#REF!</f>
        <v>#REF!</v>
      </c>
      <c r="G96" s="80">
        <v>459.81599999999997</v>
      </c>
      <c r="H96" s="95">
        <v>306.54400000000004</v>
      </c>
    </row>
    <row r="97" spans="1:8" ht="25.5" customHeight="1" x14ac:dyDescent="0.25">
      <c r="A97" s="71" t="s">
        <v>898</v>
      </c>
      <c r="B97" s="77" t="s">
        <v>817</v>
      </c>
      <c r="C97" s="97">
        <v>41274</v>
      </c>
      <c r="D97" s="66">
        <v>43465</v>
      </c>
      <c r="E97" s="76">
        <v>766.36</v>
      </c>
      <c r="F97" s="96" t="e">
        <f>#REF!*#REF!</f>
        <v>#REF!</v>
      </c>
      <c r="G97" s="80">
        <v>459.81599999999997</v>
      </c>
      <c r="H97" s="95">
        <v>306.54400000000004</v>
      </c>
    </row>
    <row r="98" spans="1:8" ht="25.5" customHeight="1" x14ac:dyDescent="0.25">
      <c r="A98" s="71" t="s">
        <v>898</v>
      </c>
      <c r="B98" s="77" t="s">
        <v>817</v>
      </c>
      <c r="C98" s="97">
        <v>41274</v>
      </c>
      <c r="D98" s="66">
        <v>43465</v>
      </c>
      <c r="E98" s="76">
        <v>766.36</v>
      </c>
      <c r="F98" s="96" t="e">
        <f>#REF!*#REF!</f>
        <v>#REF!</v>
      </c>
      <c r="G98" s="80">
        <v>459.81599999999997</v>
      </c>
      <c r="H98" s="95">
        <v>306.54400000000004</v>
      </c>
    </row>
    <row r="99" spans="1:8" ht="25.5" customHeight="1" x14ac:dyDescent="0.25">
      <c r="A99" s="71" t="s">
        <v>897</v>
      </c>
      <c r="B99" s="122" t="s">
        <v>833</v>
      </c>
      <c r="C99" s="97">
        <v>41274</v>
      </c>
      <c r="D99" s="66">
        <v>43465</v>
      </c>
      <c r="E99" s="76">
        <v>2033.6200000000001</v>
      </c>
      <c r="F99" s="96" t="e">
        <f>#REF!*#REF!</f>
        <v>#REF!</v>
      </c>
      <c r="G99" s="80">
        <v>1220.172</v>
      </c>
      <c r="H99" s="95">
        <v>813.44800000000009</v>
      </c>
    </row>
    <row r="100" spans="1:8" ht="25.5" customHeight="1" x14ac:dyDescent="0.25">
      <c r="A100" s="71" t="s">
        <v>896</v>
      </c>
      <c r="B100" s="122" t="s">
        <v>866</v>
      </c>
      <c r="C100" s="97">
        <v>41274</v>
      </c>
      <c r="D100" s="66">
        <v>43465</v>
      </c>
      <c r="E100" s="76">
        <v>1150</v>
      </c>
      <c r="F100" s="96" t="e">
        <f>#REF!*#REF!</f>
        <v>#REF!</v>
      </c>
      <c r="G100" s="80">
        <v>690</v>
      </c>
      <c r="H100" s="95">
        <v>460</v>
      </c>
    </row>
    <row r="101" spans="1:8" ht="25.5" customHeight="1" x14ac:dyDescent="0.25">
      <c r="A101" s="71" t="s">
        <v>490</v>
      </c>
      <c r="B101" s="122" t="s">
        <v>808</v>
      </c>
      <c r="C101" s="97">
        <v>41274</v>
      </c>
      <c r="D101" s="66">
        <v>43465</v>
      </c>
      <c r="E101" s="76">
        <v>964.66</v>
      </c>
      <c r="F101" s="96" t="e">
        <f>#REF!*#REF!</f>
        <v>#REF!</v>
      </c>
      <c r="G101" s="80">
        <v>578.79599999999994</v>
      </c>
      <c r="H101" s="95">
        <v>385.86400000000003</v>
      </c>
    </row>
    <row r="102" spans="1:8" ht="25.5" customHeight="1" x14ac:dyDescent="0.25">
      <c r="A102" s="71" t="s">
        <v>895</v>
      </c>
      <c r="B102" s="122" t="s">
        <v>820</v>
      </c>
      <c r="C102" s="97">
        <v>41274</v>
      </c>
      <c r="D102" s="66">
        <v>43465</v>
      </c>
      <c r="E102" s="76">
        <v>1895.69</v>
      </c>
      <c r="F102" s="96" t="e">
        <f>#REF!*#REF!</f>
        <v>#REF!</v>
      </c>
      <c r="G102" s="80">
        <v>1137.414</v>
      </c>
      <c r="H102" s="95">
        <v>758.27600000000007</v>
      </c>
    </row>
    <row r="103" spans="1:8" ht="25.5" customHeight="1" x14ac:dyDescent="0.25">
      <c r="A103" s="71" t="s">
        <v>895</v>
      </c>
      <c r="B103" s="122" t="s">
        <v>833</v>
      </c>
      <c r="C103" s="97">
        <v>41274</v>
      </c>
      <c r="D103" s="66">
        <v>43465</v>
      </c>
      <c r="E103" s="76">
        <v>1895.69</v>
      </c>
      <c r="F103" s="96" t="e">
        <f>#REF!*#REF!</f>
        <v>#REF!</v>
      </c>
      <c r="G103" s="80">
        <v>1137.414</v>
      </c>
      <c r="H103" s="95">
        <v>758.27600000000007</v>
      </c>
    </row>
    <row r="104" spans="1:8" ht="25.5" customHeight="1" x14ac:dyDescent="0.25">
      <c r="A104" s="71" t="s">
        <v>894</v>
      </c>
      <c r="B104" s="122" t="s">
        <v>858</v>
      </c>
      <c r="C104" s="97">
        <v>41274</v>
      </c>
      <c r="D104" s="66">
        <v>43465</v>
      </c>
      <c r="E104" s="76">
        <v>1119.83</v>
      </c>
      <c r="F104" s="96" t="e">
        <f>#REF!*#REF!</f>
        <v>#REF!</v>
      </c>
      <c r="G104" s="80">
        <v>671.89799999999991</v>
      </c>
      <c r="H104" s="95">
        <v>447.93200000000002</v>
      </c>
    </row>
    <row r="105" spans="1:8" ht="25.5" customHeight="1" x14ac:dyDescent="0.25">
      <c r="A105" s="71" t="s">
        <v>893</v>
      </c>
      <c r="B105" s="122" t="s">
        <v>865</v>
      </c>
      <c r="C105" s="97">
        <v>41274</v>
      </c>
      <c r="D105" s="66">
        <v>43465</v>
      </c>
      <c r="E105" s="76">
        <v>3957.59</v>
      </c>
      <c r="F105" s="96" t="e">
        <f>#REF!*#REF!</f>
        <v>#REF!</v>
      </c>
      <c r="G105" s="80">
        <v>2374.5540000000001</v>
      </c>
      <c r="H105" s="95">
        <v>1583.0360000000001</v>
      </c>
    </row>
    <row r="106" spans="1:8" ht="25.5" customHeight="1" x14ac:dyDescent="0.25">
      <c r="A106" s="71" t="s">
        <v>678</v>
      </c>
      <c r="B106" s="122" t="s">
        <v>858</v>
      </c>
      <c r="C106" s="97">
        <v>41274</v>
      </c>
      <c r="D106" s="66">
        <v>43465</v>
      </c>
      <c r="E106" s="76">
        <v>740.52</v>
      </c>
      <c r="F106" s="96" t="e">
        <f>#REF!*#REF!</f>
        <v>#REF!</v>
      </c>
      <c r="G106" s="80">
        <v>444.31199999999995</v>
      </c>
      <c r="H106" s="95">
        <v>296.20800000000003</v>
      </c>
    </row>
    <row r="107" spans="1:8" ht="25.5" customHeight="1" x14ac:dyDescent="0.25">
      <c r="A107" s="71" t="s">
        <v>85</v>
      </c>
      <c r="B107" s="77" t="s">
        <v>793</v>
      </c>
      <c r="C107" s="97">
        <v>41274</v>
      </c>
      <c r="D107" s="66">
        <v>43465</v>
      </c>
      <c r="E107" s="76">
        <v>1283.6200000000001</v>
      </c>
      <c r="F107" s="96" t="e">
        <f>#REF!*#REF!</f>
        <v>#REF!</v>
      </c>
      <c r="G107" s="80">
        <v>770.17200000000003</v>
      </c>
      <c r="H107" s="95">
        <v>513.44800000000009</v>
      </c>
    </row>
    <row r="108" spans="1:8" ht="25.5" customHeight="1" x14ac:dyDescent="0.25">
      <c r="A108" s="71" t="s">
        <v>892</v>
      </c>
      <c r="B108" s="122" t="s">
        <v>863</v>
      </c>
      <c r="C108" s="97">
        <v>41274</v>
      </c>
      <c r="D108" s="66">
        <v>43465</v>
      </c>
      <c r="E108" s="76">
        <v>4249.1400000000003</v>
      </c>
      <c r="F108" s="96" t="e">
        <f>#REF!*#REF!</f>
        <v>#REF!</v>
      </c>
      <c r="G108" s="80">
        <v>2549.4839999999999</v>
      </c>
      <c r="H108" s="95">
        <v>1699.6560000000004</v>
      </c>
    </row>
    <row r="109" spans="1:8" ht="25.5" customHeight="1" x14ac:dyDescent="0.25">
      <c r="A109" s="71" t="s">
        <v>66</v>
      </c>
      <c r="B109" s="67" t="s">
        <v>856</v>
      </c>
      <c r="C109" s="97">
        <v>41274</v>
      </c>
      <c r="D109" s="66">
        <v>43465</v>
      </c>
      <c r="E109" s="76">
        <v>430.41</v>
      </c>
      <c r="F109" s="96" t="e">
        <f>#REF!*#REF!</f>
        <v>#REF!</v>
      </c>
      <c r="G109" s="80">
        <v>429.41</v>
      </c>
      <c r="H109" s="95">
        <v>1</v>
      </c>
    </row>
    <row r="110" spans="1:8" ht="25.5" customHeight="1" x14ac:dyDescent="0.25">
      <c r="A110" s="71" t="s">
        <v>66</v>
      </c>
      <c r="B110" s="67" t="s">
        <v>740</v>
      </c>
      <c r="C110" s="97">
        <v>41274</v>
      </c>
      <c r="D110" s="66">
        <v>43465</v>
      </c>
      <c r="E110" s="76">
        <v>430.41</v>
      </c>
      <c r="F110" s="96" t="e">
        <f>#REF!*#REF!</f>
        <v>#REF!</v>
      </c>
      <c r="G110" s="80">
        <v>429.41</v>
      </c>
      <c r="H110" s="95">
        <v>1</v>
      </c>
    </row>
    <row r="111" spans="1:8" ht="25.5" customHeight="1" x14ac:dyDescent="0.25">
      <c r="A111" s="71" t="s">
        <v>66</v>
      </c>
      <c r="B111" s="67" t="s">
        <v>740</v>
      </c>
      <c r="C111" s="97">
        <v>41274</v>
      </c>
      <c r="D111" s="66">
        <v>43465</v>
      </c>
      <c r="E111" s="76">
        <v>430.41</v>
      </c>
      <c r="F111" s="96" t="e">
        <f>#REF!*#REF!</f>
        <v>#REF!</v>
      </c>
      <c r="G111" s="80">
        <v>429.41</v>
      </c>
      <c r="H111" s="95">
        <v>1</v>
      </c>
    </row>
    <row r="112" spans="1:8" ht="25.5" customHeight="1" x14ac:dyDescent="0.25">
      <c r="A112" s="71" t="s">
        <v>66</v>
      </c>
      <c r="B112" s="67" t="s">
        <v>858</v>
      </c>
      <c r="C112" s="97">
        <v>41274</v>
      </c>
      <c r="D112" s="66">
        <v>43465</v>
      </c>
      <c r="E112" s="76">
        <v>430.41</v>
      </c>
      <c r="F112" s="96" t="e">
        <f>#REF!*#REF!</f>
        <v>#REF!</v>
      </c>
      <c r="G112" s="80">
        <v>429.41</v>
      </c>
      <c r="H112" s="95">
        <v>1</v>
      </c>
    </row>
    <row r="113" spans="1:8" ht="25.5" customHeight="1" x14ac:dyDescent="0.25">
      <c r="A113" s="71" t="s">
        <v>891</v>
      </c>
      <c r="B113" s="122" t="s">
        <v>805</v>
      </c>
      <c r="C113" s="97">
        <v>41274</v>
      </c>
      <c r="D113" s="66">
        <v>43465</v>
      </c>
      <c r="E113" s="76">
        <v>466.52</v>
      </c>
      <c r="F113" s="96" t="e">
        <f>#REF!*#REF!</f>
        <v>#REF!</v>
      </c>
      <c r="G113" s="80">
        <v>279.91199999999998</v>
      </c>
      <c r="H113" s="95">
        <v>186.608</v>
      </c>
    </row>
    <row r="114" spans="1:8" ht="25.5" customHeight="1" x14ac:dyDescent="0.25">
      <c r="A114" s="71" t="s">
        <v>891</v>
      </c>
      <c r="B114" s="122" t="s">
        <v>830</v>
      </c>
      <c r="C114" s="97">
        <v>41274</v>
      </c>
      <c r="D114" s="66">
        <v>43465</v>
      </c>
      <c r="E114" s="76">
        <v>466.52</v>
      </c>
      <c r="F114" s="96" t="e">
        <f>#REF!*#REF!</f>
        <v>#REF!</v>
      </c>
      <c r="G114" s="80">
        <v>279.91199999999998</v>
      </c>
      <c r="H114" s="95">
        <v>186.608</v>
      </c>
    </row>
    <row r="115" spans="1:8" ht="25.5" customHeight="1" x14ac:dyDescent="0.25">
      <c r="A115" s="71" t="s">
        <v>891</v>
      </c>
      <c r="B115" s="122" t="s">
        <v>817</v>
      </c>
      <c r="C115" s="97">
        <v>41274</v>
      </c>
      <c r="D115" s="66">
        <v>43465</v>
      </c>
      <c r="E115" s="76">
        <v>466.52</v>
      </c>
      <c r="F115" s="96" t="e">
        <f>#REF!*#REF!</f>
        <v>#REF!</v>
      </c>
      <c r="G115" s="80">
        <v>279.91199999999998</v>
      </c>
      <c r="H115" s="95">
        <v>186.608</v>
      </c>
    </row>
    <row r="116" spans="1:8" ht="25.5" customHeight="1" x14ac:dyDescent="0.25">
      <c r="A116" s="71" t="s">
        <v>891</v>
      </c>
      <c r="B116" s="122" t="s">
        <v>890</v>
      </c>
      <c r="C116" s="97">
        <v>41274</v>
      </c>
      <c r="D116" s="66">
        <v>43465</v>
      </c>
      <c r="E116" s="76">
        <v>466.52</v>
      </c>
      <c r="F116" s="96" t="e">
        <f>#REF!*#REF!</f>
        <v>#REF!</v>
      </c>
      <c r="G116" s="80">
        <v>279.91199999999998</v>
      </c>
      <c r="H116" s="95">
        <v>186.608</v>
      </c>
    </row>
    <row r="117" spans="1:8" ht="25.5" customHeight="1" x14ac:dyDescent="0.25">
      <c r="A117" s="71" t="s">
        <v>889</v>
      </c>
      <c r="B117" s="122" t="s">
        <v>832</v>
      </c>
      <c r="C117" s="97">
        <v>41274</v>
      </c>
      <c r="D117" s="66">
        <v>43465</v>
      </c>
      <c r="E117" s="76">
        <v>343.97</v>
      </c>
      <c r="F117" s="96" t="e">
        <f>#REF!*#REF!</f>
        <v>#REF!</v>
      </c>
      <c r="G117" s="80">
        <v>206.38200000000001</v>
      </c>
      <c r="H117" s="95">
        <v>137.58800000000002</v>
      </c>
    </row>
    <row r="118" spans="1:8" ht="25.5" customHeight="1" x14ac:dyDescent="0.25">
      <c r="A118" s="71" t="s">
        <v>889</v>
      </c>
      <c r="B118" s="122" t="s">
        <v>740</v>
      </c>
      <c r="C118" s="97">
        <v>41274</v>
      </c>
      <c r="D118" s="66">
        <v>43465</v>
      </c>
      <c r="E118" s="76">
        <v>343.97</v>
      </c>
      <c r="F118" s="96" t="e">
        <f>#REF!*#REF!</f>
        <v>#REF!</v>
      </c>
      <c r="G118" s="80">
        <v>206.38200000000001</v>
      </c>
      <c r="H118" s="95">
        <v>137.58800000000002</v>
      </c>
    </row>
    <row r="119" spans="1:8" ht="25.5" customHeight="1" x14ac:dyDescent="0.25">
      <c r="A119" s="71" t="s">
        <v>889</v>
      </c>
      <c r="B119" s="122" t="s">
        <v>888</v>
      </c>
      <c r="C119" s="97">
        <v>41274</v>
      </c>
      <c r="D119" s="66">
        <v>43465</v>
      </c>
      <c r="E119" s="76">
        <v>343.97</v>
      </c>
      <c r="F119" s="96" t="e">
        <f>#REF!*#REF!</f>
        <v>#REF!</v>
      </c>
      <c r="G119" s="80">
        <v>206.38200000000001</v>
      </c>
      <c r="H119" s="95">
        <v>137.58800000000002</v>
      </c>
    </row>
    <row r="120" spans="1:8" ht="25.5" customHeight="1" x14ac:dyDescent="0.25">
      <c r="A120" s="71" t="s">
        <v>529</v>
      </c>
      <c r="B120" s="122" t="s">
        <v>820</v>
      </c>
      <c r="C120" s="97">
        <v>41274</v>
      </c>
      <c r="D120" s="66">
        <v>43465</v>
      </c>
      <c r="E120" s="76">
        <v>1652.3</v>
      </c>
      <c r="F120" s="96" t="e">
        <f>#REF!*#REF!</f>
        <v>#REF!</v>
      </c>
      <c r="G120" s="80">
        <v>1651.3</v>
      </c>
      <c r="H120" s="95">
        <v>1</v>
      </c>
    </row>
    <row r="121" spans="1:8" ht="25.5" customHeight="1" x14ac:dyDescent="0.25">
      <c r="A121" s="71" t="s">
        <v>887</v>
      </c>
      <c r="B121" s="122" t="s">
        <v>886</v>
      </c>
      <c r="C121" s="97">
        <v>41274</v>
      </c>
      <c r="D121" s="66">
        <v>43465</v>
      </c>
      <c r="E121" s="76">
        <v>1075</v>
      </c>
      <c r="F121" s="96" t="e">
        <f>#REF!*#REF!</f>
        <v>#REF!</v>
      </c>
      <c r="G121" s="80">
        <v>645</v>
      </c>
      <c r="H121" s="95">
        <v>430</v>
      </c>
    </row>
    <row r="122" spans="1:8" ht="25.5" customHeight="1" x14ac:dyDescent="0.25">
      <c r="A122" s="71" t="s">
        <v>885</v>
      </c>
      <c r="B122" s="122" t="s">
        <v>794</v>
      </c>
      <c r="C122" s="97">
        <v>41274</v>
      </c>
      <c r="D122" s="66">
        <v>43465</v>
      </c>
      <c r="E122" s="76">
        <v>500</v>
      </c>
      <c r="F122" s="96" t="e">
        <f>#REF!*#REF!</f>
        <v>#REF!</v>
      </c>
      <c r="G122" s="80">
        <v>300</v>
      </c>
      <c r="H122" s="95">
        <v>200</v>
      </c>
    </row>
    <row r="123" spans="1:8" ht="25.5" customHeight="1" x14ac:dyDescent="0.25">
      <c r="A123" s="71" t="s">
        <v>509</v>
      </c>
      <c r="B123" s="122" t="s">
        <v>841</v>
      </c>
      <c r="C123" s="97">
        <v>41274</v>
      </c>
      <c r="D123" s="66">
        <v>43465</v>
      </c>
      <c r="E123" s="76">
        <v>2104.14</v>
      </c>
      <c r="F123" s="96" t="e">
        <f>#REF!*#REF!</f>
        <v>#REF!</v>
      </c>
      <c r="G123" s="80">
        <v>2103.14</v>
      </c>
      <c r="H123" s="95">
        <v>1</v>
      </c>
    </row>
    <row r="124" spans="1:8" ht="25.5" customHeight="1" x14ac:dyDescent="0.25">
      <c r="A124" s="71" t="s">
        <v>884</v>
      </c>
      <c r="B124" s="100" t="s">
        <v>740</v>
      </c>
      <c r="C124" s="97">
        <v>41274</v>
      </c>
      <c r="D124" s="66">
        <v>43465</v>
      </c>
      <c r="E124" s="76">
        <v>220</v>
      </c>
      <c r="F124" s="96" t="e">
        <f>#REF!*#REF!</f>
        <v>#REF!</v>
      </c>
      <c r="G124" s="80">
        <v>132</v>
      </c>
      <c r="H124" s="95">
        <v>88</v>
      </c>
    </row>
    <row r="125" spans="1:8" ht="25.5" customHeight="1" x14ac:dyDescent="0.25">
      <c r="A125" s="71" t="s">
        <v>247</v>
      </c>
      <c r="B125" s="121" t="s">
        <v>838</v>
      </c>
      <c r="C125" s="97">
        <v>41274</v>
      </c>
      <c r="D125" s="66">
        <v>43465</v>
      </c>
      <c r="E125" s="76">
        <v>495</v>
      </c>
      <c r="F125" s="96" t="e">
        <f>#REF!*#REF!</f>
        <v>#REF!</v>
      </c>
      <c r="G125" s="80">
        <v>297</v>
      </c>
      <c r="H125" s="95">
        <v>198</v>
      </c>
    </row>
    <row r="126" spans="1:8" ht="25.5" customHeight="1" x14ac:dyDescent="0.25">
      <c r="A126" s="71" t="s">
        <v>883</v>
      </c>
      <c r="B126" s="122" t="s">
        <v>841</v>
      </c>
      <c r="C126" s="97">
        <v>41274</v>
      </c>
      <c r="D126" s="66">
        <v>43465</v>
      </c>
      <c r="E126" s="76">
        <v>145.69</v>
      </c>
      <c r="F126" s="96" t="e">
        <f>#REF!*#REF!</f>
        <v>#REF!</v>
      </c>
      <c r="G126" s="80">
        <v>87.414000000000001</v>
      </c>
      <c r="H126" s="95">
        <v>58.275999999999996</v>
      </c>
    </row>
    <row r="127" spans="1:8" ht="25.5" customHeight="1" x14ac:dyDescent="0.25">
      <c r="A127" s="71" t="s">
        <v>664</v>
      </c>
      <c r="B127" s="100" t="s">
        <v>882</v>
      </c>
      <c r="C127" s="97">
        <v>41274</v>
      </c>
      <c r="D127" s="66">
        <v>43465</v>
      </c>
      <c r="E127" s="76">
        <v>320</v>
      </c>
      <c r="F127" s="96" t="e">
        <f>#REF!*#REF!</f>
        <v>#REF!</v>
      </c>
      <c r="G127" s="80">
        <v>192</v>
      </c>
      <c r="H127" s="95">
        <v>128</v>
      </c>
    </row>
    <row r="128" spans="1:8" ht="25.5" customHeight="1" x14ac:dyDescent="0.25">
      <c r="A128" s="71" t="s">
        <v>664</v>
      </c>
      <c r="B128" s="100" t="s">
        <v>882</v>
      </c>
      <c r="C128" s="97">
        <v>41274</v>
      </c>
      <c r="D128" s="66">
        <v>43465</v>
      </c>
      <c r="E128" s="76">
        <v>320</v>
      </c>
      <c r="F128" s="96" t="e">
        <f>#REF!*#REF!</f>
        <v>#REF!</v>
      </c>
      <c r="G128" s="80">
        <v>192</v>
      </c>
      <c r="H128" s="95">
        <v>128</v>
      </c>
    </row>
    <row r="129" spans="1:8" ht="25.5" customHeight="1" x14ac:dyDescent="0.25">
      <c r="A129" s="71" t="s">
        <v>880</v>
      </c>
      <c r="B129" s="124" t="s">
        <v>842</v>
      </c>
      <c r="C129" s="97">
        <v>41274</v>
      </c>
      <c r="D129" s="66">
        <v>43465</v>
      </c>
      <c r="E129" s="76">
        <v>1465.35</v>
      </c>
      <c r="F129" s="96" t="e">
        <f>#REF!*#REF!</f>
        <v>#REF!</v>
      </c>
      <c r="G129" s="80">
        <v>1464.35</v>
      </c>
      <c r="H129" s="95">
        <v>1</v>
      </c>
    </row>
    <row r="130" spans="1:8" ht="25.5" customHeight="1" x14ac:dyDescent="0.25">
      <c r="A130" s="71" t="s">
        <v>880</v>
      </c>
      <c r="B130" s="124" t="s">
        <v>881</v>
      </c>
      <c r="C130" s="97">
        <v>41274</v>
      </c>
      <c r="D130" s="66">
        <v>43465</v>
      </c>
      <c r="E130" s="76">
        <v>1465.35</v>
      </c>
      <c r="F130" s="96" t="e">
        <f>#REF!*#REF!</f>
        <v>#REF!</v>
      </c>
      <c r="G130" s="80">
        <v>1464.35</v>
      </c>
      <c r="H130" s="95">
        <v>1</v>
      </c>
    </row>
    <row r="131" spans="1:8" ht="25.5" customHeight="1" x14ac:dyDescent="0.25">
      <c r="A131" s="71" t="s">
        <v>880</v>
      </c>
      <c r="B131" s="124" t="s">
        <v>825</v>
      </c>
      <c r="C131" s="97">
        <v>41274</v>
      </c>
      <c r="D131" s="66">
        <v>43465</v>
      </c>
      <c r="E131" s="76">
        <v>1465.35</v>
      </c>
      <c r="F131" s="96" t="e">
        <f>#REF!*#REF!</f>
        <v>#REF!</v>
      </c>
      <c r="G131" s="80">
        <v>1464.35</v>
      </c>
      <c r="H131" s="95">
        <v>1</v>
      </c>
    </row>
    <row r="132" spans="1:8" ht="25.5" customHeight="1" x14ac:dyDescent="0.25">
      <c r="A132" s="71" t="s">
        <v>880</v>
      </c>
      <c r="B132" s="124" t="s">
        <v>839</v>
      </c>
      <c r="C132" s="97">
        <v>41274</v>
      </c>
      <c r="D132" s="66">
        <v>43465</v>
      </c>
      <c r="E132" s="76">
        <v>1465.35</v>
      </c>
      <c r="F132" s="96" t="e">
        <f>#REF!*#REF!</f>
        <v>#REF!</v>
      </c>
      <c r="G132" s="80">
        <v>1464.35</v>
      </c>
      <c r="H132" s="95">
        <v>1</v>
      </c>
    </row>
    <row r="133" spans="1:8" ht="38.25" customHeight="1" x14ac:dyDescent="0.25">
      <c r="A133" s="71" t="s">
        <v>879</v>
      </c>
      <c r="B133" s="117" t="s">
        <v>740</v>
      </c>
      <c r="C133" s="66">
        <v>41274</v>
      </c>
      <c r="D133" s="66">
        <v>43465</v>
      </c>
      <c r="E133" s="76">
        <v>226.09</v>
      </c>
      <c r="F133" s="86" t="e">
        <f>#REF!*#REF!</f>
        <v>#REF!</v>
      </c>
      <c r="G133" s="80">
        <v>225.09</v>
      </c>
      <c r="H133" s="84">
        <v>1</v>
      </c>
    </row>
    <row r="134" spans="1:8" ht="38.25" customHeight="1" x14ac:dyDescent="0.25">
      <c r="A134" s="71" t="s">
        <v>878</v>
      </c>
      <c r="B134" s="108" t="s">
        <v>820</v>
      </c>
      <c r="C134" s="66">
        <v>41274</v>
      </c>
      <c r="D134" s="66">
        <v>43465</v>
      </c>
      <c r="E134" s="76">
        <v>417.39</v>
      </c>
      <c r="F134" s="86" t="e">
        <f>#REF!*#REF!</f>
        <v>#REF!</v>
      </c>
      <c r="G134" s="80">
        <v>416.39</v>
      </c>
      <c r="H134" s="84">
        <v>1</v>
      </c>
    </row>
    <row r="135" spans="1:8" ht="38.25" customHeight="1" x14ac:dyDescent="0.25">
      <c r="A135" s="71" t="s">
        <v>166</v>
      </c>
      <c r="B135" s="117" t="s">
        <v>740</v>
      </c>
      <c r="C135" s="66">
        <v>41274</v>
      </c>
      <c r="D135" s="66">
        <v>43465</v>
      </c>
      <c r="E135" s="76">
        <v>269.57</v>
      </c>
      <c r="F135" s="86" t="e">
        <f>#REF!*#REF!</f>
        <v>#REF!</v>
      </c>
      <c r="G135" s="80">
        <v>268.57</v>
      </c>
      <c r="H135" s="84">
        <v>1</v>
      </c>
    </row>
    <row r="136" spans="1:8" ht="38.25" customHeight="1" x14ac:dyDescent="0.25">
      <c r="A136" s="71" t="s">
        <v>877</v>
      </c>
      <c r="B136" s="108" t="s">
        <v>784</v>
      </c>
      <c r="C136" s="66">
        <v>41274</v>
      </c>
      <c r="D136" s="66">
        <v>43465</v>
      </c>
      <c r="E136" s="76">
        <v>1500</v>
      </c>
      <c r="F136" s="86" t="e">
        <f>#REF!*#REF!</f>
        <v>#REF!</v>
      </c>
      <c r="G136" s="80">
        <v>1499</v>
      </c>
      <c r="H136" s="84">
        <v>1</v>
      </c>
    </row>
    <row r="137" spans="1:8" ht="38.25" customHeight="1" x14ac:dyDescent="0.25">
      <c r="A137" s="71" t="s">
        <v>877</v>
      </c>
      <c r="B137" s="108" t="s">
        <v>784</v>
      </c>
      <c r="C137" s="66">
        <v>41274</v>
      </c>
      <c r="D137" s="66">
        <v>43465</v>
      </c>
      <c r="E137" s="76">
        <v>1500</v>
      </c>
      <c r="F137" s="86" t="e">
        <f>#REF!*#REF!</f>
        <v>#REF!</v>
      </c>
      <c r="G137" s="80">
        <v>1499</v>
      </c>
      <c r="H137" s="84">
        <v>1</v>
      </c>
    </row>
    <row r="138" spans="1:8" ht="38.25" customHeight="1" x14ac:dyDescent="0.25">
      <c r="A138" s="71" t="s">
        <v>211</v>
      </c>
      <c r="B138" s="108" t="s">
        <v>833</v>
      </c>
      <c r="C138" s="66">
        <v>41274</v>
      </c>
      <c r="D138" s="66">
        <v>43465</v>
      </c>
      <c r="E138" s="76">
        <v>808.7</v>
      </c>
      <c r="F138" s="86" t="e">
        <f>#REF!*#REF!</f>
        <v>#REF!</v>
      </c>
      <c r="G138" s="80">
        <v>807.7</v>
      </c>
      <c r="H138" s="84">
        <v>1</v>
      </c>
    </row>
    <row r="139" spans="1:8" ht="38.25" customHeight="1" x14ac:dyDescent="0.25">
      <c r="A139" s="71" t="s">
        <v>876</v>
      </c>
      <c r="B139" s="108" t="s">
        <v>808</v>
      </c>
      <c r="C139" s="66">
        <v>41274</v>
      </c>
      <c r="D139" s="66">
        <v>43465</v>
      </c>
      <c r="E139" s="76">
        <v>16446.13</v>
      </c>
      <c r="F139" s="86" t="e">
        <f>#REF!*#REF!</f>
        <v>#REF!</v>
      </c>
      <c r="G139" s="80">
        <v>16445.13</v>
      </c>
      <c r="H139" s="84">
        <v>1</v>
      </c>
    </row>
    <row r="140" spans="1:8" ht="38.25" customHeight="1" x14ac:dyDescent="0.25">
      <c r="A140" s="71" t="s">
        <v>214</v>
      </c>
      <c r="B140" s="108" t="s">
        <v>875</v>
      </c>
      <c r="C140" s="66">
        <v>41274</v>
      </c>
      <c r="D140" s="66">
        <v>43465</v>
      </c>
      <c r="E140" s="76">
        <v>693.92</v>
      </c>
      <c r="F140" s="86" t="e">
        <f>#REF!*#REF!</f>
        <v>#REF!</v>
      </c>
      <c r="G140" s="80">
        <v>692.92</v>
      </c>
      <c r="H140" s="84">
        <v>1</v>
      </c>
    </row>
    <row r="141" spans="1:8" ht="38.25" customHeight="1" x14ac:dyDescent="0.25">
      <c r="A141" s="71" t="s">
        <v>206</v>
      </c>
      <c r="B141" s="108" t="s">
        <v>786</v>
      </c>
      <c r="C141" s="66">
        <v>41274</v>
      </c>
      <c r="D141" s="66">
        <v>43465</v>
      </c>
      <c r="E141" s="76">
        <v>693.92</v>
      </c>
      <c r="F141" s="86" t="e">
        <f>#REF!*#REF!</f>
        <v>#REF!</v>
      </c>
      <c r="G141" s="80">
        <v>692.92</v>
      </c>
      <c r="H141" s="84">
        <v>1</v>
      </c>
    </row>
    <row r="142" spans="1:8" ht="38.25" customHeight="1" x14ac:dyDescent="0.25">
      <c r="A142" s="71" t="s">
        <v>204</v>
      </c>
      <c r="B142" s="108" t="s">
        <v>805</v>
      </c>
      <c r="C142" s="66">
        <v>41274</v>
      </c>
      <c r="D142" s="66">
        <v>43465</v>
      </c>
      <c r="E142" s="76">
        <v>673.41</v>
      </c>
      <c r="F142" s="86" t="e">
        <f>#REF!*#REF!</f>
        <v>#REF!</v>
      </c>
      <c r="G142" s="80">
        <v>672.41</v>
      </c>
      <c r="H142" s="84">
        <v>1</v>
      </c>
    </row>
    <row r="143" spans="1:8" ht="38.25" customHeight="1" x14ac:dyDescent="0.25">
      <c r="A143" s="71" t="s">
        <v>874</v>
      </c>
      <c r="B143" s="108" t="s">
        <v>846</v>
      </c>
      <c r="C143" s="66">
        <v>41274</v>
      </c>
      <c r="D143" s="66">
        <v>43465</v>
      </c>
      <c r="E143" s="76">
        <v>7389.56</v>
      </c>
      <c r="F143" s="86" t="e">
        <f>#REF!*#REF!</f>
        <v>#REF!</v>
      </c>
      <c r="G143" s="80">
        <v>7388.56</v>
      </c>
      <c r="H143" s="84">
        <v>1</v>
      </c>
    </row>
    <row r="144" spans="1:8" ht="38.25" customHeight="1" x14ac:dyDescent="0.25">
      <c r="A144" s="71" t="s">
        <v>370</v>
      </c>
      <c r="B144" s="117" t="s">
        <v>740</v>
      </c>
      <c r="C144" s="66">
        <v>41274</v>
      </c>
      <c r="D144" s="66">
        <v>43465</v>
      </c>
      <c r="E144" s="76">
        <v>6520</v>
      </c>
      <c r="F144" s="86" t="e">
        <f>#REF!*#REF!</f>
        <v>#REF!</v>
      </c>
      <c r="G144" s="80">
        <v>6519</v>
      </c>
      <c r="H144" s="84">
        <v>1</v>
      </c>
    </row>
    <row r="145" spans="1:8" ht="25.5" customHeight="1" x14ac:dyDescent="0.25">
      <c r="A145" s="71" t="s">
        <v>226</v>
      </c>
      <c r="B145" s="117" t="s">
        <v>740</v>
      </c>
      <c r="C145" s="66">
        <v>41274</v>
      </c>
      <c r="D145" s="66">
        <v>43465</v>
      </c>
      <c r="E145" s="76">
        <v>104.35000000000001</v>
      </c>
      <c r="F145" s="86" t="e">
        <f>#REF!*#REF!</f>
        <v>#REF!</v>
      </c>
      <c r="G145" s="80">
        <v>103.35000000000001</v>
      </c>
      <c r="H145" s="84">
        <v>1</v>
      </c>
    </row>
    <row r="146" spans="1:8" ht="38.25" customHeight="1" x14ac:dyDescent="0.25">
      <c r="A146" s="71" t="s">
        <v>304</v>
      </c>
      <c r="B146" s="108" t="s">
        <v>793</v>
      </c>
      <c r="C146" s="66">
        <v>41274</v>
      </c>
      <c r="D146" s="66">
        <v>43465</v>
      </c>
      <c r="E146" s="76">
        <v>3913.04</v>
      </c>
      <c r="F146" s="86" t="e">
        <f>#REF!*#REF!</f>
        <v>#REF!</v>
      </c>
      <c r="G146" s="80">
        <v>3912.04</v>
      </c>
      <c r="H146" s="84">
        <v>1</v>
      </c>
    </row>
    <row r="147" spans="1:8" ht="38.25" customHeight="1" x14ac:dyDescent="0.25">
      <c r="A147" s="71" t="s">
        <v>873</v>
      </c>
      <c r="B147" s="108" t="s">
        <v>794</v>
      </c>
      <c r="C147" s="66">
        <v>41274</v>
      </c>
      <c r="D147" s="66">
        <v>43465</v>
      </c>
      <c r="E147" s="76">
        <v>1217.3900000000001</v>
      </c>
      <c r="F147" s="86" t="e">
        <f>#REF!*#REF!</f>
        <v>#REF!</v>
      </c>
      <c r="G147" s="80">
        <v>1216.3900000000001</v>
      </c>
      <c r="H147" s="84">
        <v>1</v>
      </c>
    </row>
    <row r="148" spans="1:8" ht="38.25" customHeight="1" x14ac:dyDescent="0.25">
      <c r="A148" s="71" t="s">
        <v>208</v>
      </c>
      <c r="B148" s="117" t="s">
        <v>740</v>
      </c>
      <c r="C148" s="66">
        <v>41274</v>
      </c>
      <c r="D148" s="66">
        <v>43465</v>
      </c>
      <c r="E148" s="76">
        <v>3821.7400000000002</v>
      </c>
      <c r="F148" s="86" t="e">
        <f>#REF!*#REF!</f>
        <v>#REF!</v>
      </c>
      <c r="G148" s="80">
        <v>3820.7400000000002</v>
      </c>
      <c r="H148" s="84">
        <v>1</v>
      </c>
    </row>
    <row r="149" spans="1:8" ht="38.25" customHeight="1" x14ac:dyDescent="0.25">
      <c r="A149" s="71" t="s">
        <v>872</v>
      </c>
      <c r="B149" s="108" t="s">
        <v>825</v>
      </c>
      <c r="C149" s="66">
        <v>41274</v>
      </c>
      <c r="D149" s="66">
        <v>43465</v>
      </c>
      <c r="E149" s="76">
        <v>10150.41</v>
      </c>
      <c r="F149" s="86" t="e">
        <f>#REF!*#REF!</f>
        <v>#REF!</v>
      </c>
      <c r="G149" s="80">
        <v>10149.41</v>
      </c>
      <c r="H149" s="84">
        <v>1</v>
      </c>
    </row>
    <row r="150" spans="1:8" ht="38.25" customHeight="1" x14ac:dyDescent="0.25">
      <c r="A150" s="71" t="s">
        <v>174</v>
      </c>
      <c r="B150" s="117" t="s">
        <v>740</v>
      </c>
      <c r="C150" s="66">
        <v>41274</v>
      </c>
      <c r="D150" s="66">
        <v>43465</v>
      </c>
      <c r="E150" s="76">
        <v>13787.380000000001</v>
      </c>
      <c r="F150" s="86" t="e">
        <f>#REF!*#REF!</f>
        <v>#REF!</v>
      </c>
      <c r="G150" s="80">
        <v>13786.380000000001</v>
      </c>
      <c r="H150" s="84">
        <v>1</v>
      </c>
    </row>
    <row r="151" spans="1:8" ht="38.25" customHeight="1" x14ac:dyDescent="0.25">
      <c r="A151" s="71" t="s">
        <v>195</v>
      </c>
      <c r="B151" s="108" t="s">
        <v>832</v>
      </c>
      <c r="C151" s="66">
        <v>41274</v>
      </c>
      <c r="D151" s="66">
        <v>43465</v>
      </c>
      <c r="E151" s="76">
        <v>9200</v>
      </c>
      <c r="F151" s="86" t="e">
        <f>#REF!*#REF!</f>
        <v>#REF!</v>
      </c>
      <c r="G151" s="80">
        <v>9199</v>
      </c>
      <c r="H151" s="84">
        <v>1</v>
      </c>
    </row>
    <row r="152" spans="1:8" ht="38.25" customHeight="1" x14ac:dyDescent="0.25">
      <c r="A152" s="71" t="s">
        <v>187</v>
      </c>
      <c r="B152" s="126" t="s">
        <v>871</v>
      </c>
      <c r="C152" s="66">
        <v>41274</v>
      </c>
      <c r="D152" s="66">
        <v>43465</v>
      </c>
      <c r="E152" s="76">
        <v>10433.92</v>
      </c>
      <c r="F152" s="86" t="e">
        <f>#REF!*#REF!</f>
        <v>#REF!</v>
      </c>
      <c r="G152" s="80">
        <v>10432.92</v>
      </c>
      <c r="H152" s="84">
        <v>1</v>
      </c>
    </row>
    <row r="153" spans="1:8" ht="51" customHeight="1" x14ac:dyDescent="0.25">
      <c r="A153" s="71" t="s">
        <v>187</v>
      </c>
      <c r="B153" s="126" t="s">
        <v>871</v>
      </c>
      <c r="C153" s="66">
        <v>41274</v>
      </c>
      <c r="D153" s="66">
        <v>43465</v>
      </c>
      <c r="E153" s="76">
        <v>10433.92</v>
      </c>
      <c r="F153" s="86" t="e">
        <f>#REF!*#REF!</f>
        <v>#REF!</v>
      </c>
      <c r="G153" s="80">
        <v>10432.92</v>
      </c>
      <c r="H153" s="84">
        <v>1</v>
      </c>
    </row>
    <row r="154" spans="1:8" ht="51" customHeight="1" x14ac:dyDescent="0.25">
      <c r="A154" s="71" t="s">
        <v>187</v>
      </c>
      <c r="B154" s="126" t="s">
        <v>871</v>
      </c>
      <c r="C154" s="66">
        <v>41274</v>
      </c>
      <c r="D154" s="66">
        <v>43465</v>
      </c>
      <c r="E154" s="76">
        <v>10433.92</v>
      </c>
      <c r="F154" s="86" t="e">
        <f>#REF!*#REF!</f>
        <v>#REF!</v>
      </c>
      <c r="G154" s="80">
        <v>10432.92</v>
      </c>
      <c r="H154" s="84">
        <v>1</v>
      </c>
    </row>
    <row r="155" spans="1:8" ht="51" customHeight="1" x14ac:dyDescent="0.25">
      <c r="A155" s="71" t="s">
        <v>187</v>
      </c>
      <c r="B155" s="126" t="s">
        <v>871</v>
      </c>
      <c r="C155" s="66">
        <v>41274</v>
      </c>
      <c r="D155" s="66">
        <v>43465</v>
      </c>
      <c r="E155" s="76">
        <v>10433.92</v>
      </c>
      <c r="F155" s="86" t="e">
        <f>#REF!*#REF!</f>
        <v>#REF!</v>
      </c>
      <c r="G155" s="80">
        <v>10432.92</v>
      </c>
      <c r="H155" s="84">
        <v>1</v>
      </c>
    </row>
    <row r="156" spans="1:8" ht="51" customHeight="1" x14ac:dyDescent="0.25">
      <c r="A156" s="71" t="s">
        <v>187</v>
      </c>
      <c r="B156" s="126" t="s">
        <v>871</v>
      </c>
      <c r="C156" s="66">
        <v>41274</v>
      </c>
      <c r="D156" s="66">
        <v>43465</v>
      </c>
      <c r="E156" s="76">
        <v>10433.92</v>
      </c>
      <c r="F156" s="86" t="e">
        <f>#REF!*#REF!</f>
        <v>#REF!</v>
      </c>
      <c r="G156" s="80">
        <v>10432.92</v>
      </c>
      <c r="H156" s="84">
        <v>1</v>
      </c>
    </row>
    <row r="157" spans="1:8" ht="51" customHeight="1" x14ac:dyDescent="0.25">
      <c r="A157" s="71" t="s">
        <v>79</v>
      </c>
      <c r="B157" s="117" t="s">
        <v>740</v>
      </c>
      <c r="C157" s="66">
        <v>41274</v>
      </c>
      <c r="D157" s="66">
        <v>43465</v>
      </c>
      <c r="E157" s="76">
        <v>49593.04</v>
      </c>
      <c r="F157" s="86" t="e">
        <f>#REF!*#REF!</f>
        <v>#REF!</v>
      </c>
      <c r="G157" s="80">
        <v>49592.04</v>
      </c>
      <c r="H157" s="84">
        <v>1</v>
      </c>
    </row>
    <row r="158" spans="1:8" ht="38.25" customHeight="1" x14ac:dyDescent="0.25">
      <c r="A158" s="71" t="s">
        <v>193</v>
      </c>
      <c r="B158" s="108" t="s">
        <v>864</v>
      </c>
      <c r="C158" s="66">
        <v>41274</v>
      </c>
      <c r="D158" s="66">
        <v>43465</v>
      </c>
      <c r="E158" s="76">
        <v>13370.57</v>
      </c>
      <c r="F158" s="86" t="e">
        <f>#REF!*#REF!</f>
        <v>#REF!</v>
      </c>
      <c r="G158" s="80">
        <v>13369.57</v>
      </c>
      <c r="H158" s="84">
        <v>1</v>
      </c>
    </row>
    <row r="159" spans="1:8" ht="38.25" customHeight="1" x14ac:dyDescent="0.25">
      <c r="A159" s="71" t="s">
        <v>870</v>
      </c>
      <c r="B159" s="117" t="s">
        <v>740</v>
      </c>
      <c r="C159" s="66">
        <v>41274</v>
      </c>
      <c r="D159" s="66">
        <v>43465</v>
      </c>
      <c r="E159" s="76">
        <v>26218.49</v>
      </c>
      <c r="F159" s="86" t="e">
        <f>#REF!*#REF!</f>
        <v>#REF!</v>
      </c>
      <c r="G159" s="80">
        <v>26217.49</v>
      </c>
      <c r="H159" s="84">
        <v>1</v>
      </c>
    </row>
    <row r="160" spans="1:8" ht="38.25" customHeight="1" x14ac:dyDescent="0.25">
      <c r="A160" s="71" t="s">
        <v>278</v>
      </c>
      <c r="B160" s="125" t="s">
        <v>829</v>
      </c>
      <c r="C160" s="66">
        <v>41274</v>
      </c>
      <c r="D160" s="66">
        <v>43465</v>
      </c>
      <c r="E160" s="76">
        <v>21217.39</v>
      </c>
      <c r="F160" s="86" t="e">
        <f>#REF!*#REF!</f>
        <v>#REF!</v>
      </c>
      <c r="G160" s="80">
        <v>21216.39</v>
      </c>
      <c r="H160" s="84">
        <v>1</v>
      </c>
    </row>
    <row r="161" spans="1:8" ht="38.25" customHeight="1" x14ac:dyDescent="0.25">
      <c r="A161" s="71" t="s">
        <v>300</v>
      </c>
      <c r="B161" s="108" t="s">
        <v>869</v>
      </c>
      <c r="C161" s="66">
        <v>41274</v>
      </c>
      <c r="D161" s="66">
        <v>43465</v>
      </c>
      <c r="E161" s="76">
        <v>25434.78</v>
      </c>
      <c r="F161" s="86" t="e">
        <f>#REF!*#REF!</f>
        <v>#REF!</v>
      </c>
      <c r="G161" s="80">
        <v>25433.78</v>
      </c>
      <c r="H161" s="84">
        <v>1</v>
      </c>
    </row>
    <row r="162" spans="1:8" ht="38.25" customHeight="1" x14ac:dyDescent="0.25">
      <c r="A162" s="71" t="s">
        <v>57</v>
      </c>
      <c r="B162" s="117" t="s">
        <v>740</v>
      </c>
      <c r="C162" s="66">
        <v>41274</v>
      </c>
      <c r="D162" s="66">
        <v>43465</v>
      </c>
      <c r="E162" s="76">
        <v>6869.57</v>
      </c>
      <c r="F162" s="86" t="e">
        <f>#REF!*#REF!</f>
        <v>#REF!</v>
      </c>
      <c r="G162" s="80">
        <v>6868.57</v>
      </c>
      <c r="H162" s="84">
        <v>1</v>
      </c>
    </row>
    <row r="163" spans="1:8" ht="25.5" customHeight="1" x14ac:dyDescent="0.25">
      <c r="A163" s="71" t="s">
        <v>868</v>
      </c>
      <c r="B163" s="108" t="s">
        <v>867</v>
      </c>
      <c r="C163" s="66">
        <v>41274</v>
      </c>
      <c r="D163" s="66">
        <v>43465</v>
      </c>
      <c r="E163" s="76">
        <v>9547.83</v>
      </c>
      <c r="F163" s="86" t="e">
        <f>#REF!*#REF!</f>
        <v>#REF!</v>
      </c>
      <c r="G163" s="80">
        <v>9546.83</v>
      </c>
      <c r="H163" s="84">
        <v>1</v>
      </c>
    </row>
    <row r="164" spans="1:8" ht="38.25" customHeight="1" x14ac:dyDescent="0.25">
      <c r="A164" s="71" t="s">
        <v>868</v>
      </c>
      <c r="B164" s="108" t="s">
        <v>867</v>
      </c>
      <c r="C164" s="66">
        <v>41274</v>
      </c>
      <c r="D164" s="66">
        <v>43465</v>
      </c>
      <c r="E164" s="76">
        <v>9547.83</v>
      </c>
      <c r="F164" s="86" t="e">
        <f>#REF!*#REF!</f>
        <v>#REF!</v>
      </c>
      <c r="G164" s="80">
        <v>9546.83</v>
      </c>
      <c r="H164" s="84">
        <v>1</v>
      </c>
    </row>
    <row r="165" spans="1:8" ht="63.75" customHeight="1" x14ac:dyDescent="0.25">
      <c r="A165" s="71" t="s">
        <v>868</v>
      </c>
      <c r="B165" s="108" t="s">
        <v>867</v>
      </c>
      <c r="C165" s="66">
        <v>41274</v>
      </c>
      <c r="D165" s="66">
        <v>43465</v>
      </c>
      <c r="E165" s="76">
        <v>9547.83</v>
      </c>
      <c r="F165" s="86" t="e">
        <f>#REF!*#REF!</f>
        <v>#REF!</v>
      </c>
      <c r="G165" s="80">
        <v>9546.83</v>
      </c>
      <c r="H165" s="84">
        <v>1</v>
      </c>
    </row>
    <row r="166" spans="1:8" ht="63.75" customHeight="1" x14ac:dyDescent="0.25">
      <c r="A166" s="71" t="s">
        <v>868</v>
      </c>
      <c r="B166" s="108" t="s">
        <v>867</v>
      </c>
      <c r="C166" s="66">
        <v>41274</v>
      </c>
      <c r="D166" s="66">
        <v>43465</v>
      </c>
      <c r="E166" s="76">
        <v>9547.83</v>
      </c>
      <c r="F166" s="86" t="e">
        <f>#REF!*#REF!</f>
        <v>#REF!</v>
      </c>
      <c r="G166" s="80">
        <v>9546.83</v>
      </c>
      <c r="H166" s="84">
        <v>1</v>
      </c>
    </row>
    <row r="167" spans="1:8" ht="63.75" customHeight="1" x14ac:dyDescent="0.25">
      <c r="A167" s="71" t="s">
        <v>300</v>
      </c>
      <c r="B167" s="117" t="s">
        <v>786</v>
      </c>
      <c r="C167" s="66">
        <v>41274</v>
      </c>
      <c r="D167" s="66">
        <v>43465</v>
      </c>
      <c r="E167" s="76">
        <v>9000</v>
      </c>
      <c r="F167" s="86" t="e">
        <f>#REF!*#REF!</f>
        <v>#REF!</v>
      </c>
      <c r="G167" s="80">
        <v>8999</v>
      </c>
      <c r="H167" s="84">
        <v>1</v>
      </c>
    </row>
    <row r="168" spans="1:8" ht="63.75" customHeight="1" x14ac:dyDescent="0.25">
      <c r="A168" s="71" t="s">
        <v>53</v>
      </c>
      <c r="B168" s="108" t="s">
        <v>866</v>
      </c>
      <c r="C168" s="66">
        <v>41274</v>
      </c>
      <c r="D168" s="66">
        <v>43465</v>
      </c>
      <c r="E168" s="76">
        <v>1269.57</v>
      </c>
      <c r="F168" s="86" t="e">
        <f>#REF!*#REF!</f>
        <v>#REF!</v>
      </c>
      <c r="G168" s="80">
        <v>1268.57</v>
      </c>
      <c r="H168" s="84">
        <v>1</v>
      </c>
    </row>
    <row r="169" spans="1:8" ht="38.25" customHeight="1" x14ac:dyDescent="0.25">
      <c r="A169" s="71" t="s">
        <v>53</v>
      </c>
      <c r="B169" s="108" t="s">
        <v>866</v>
      </c>
      <c r="C169" s="66">
        <v>41274</v>
      </c>
      <c r="D169" s="66">
        <v>43465</v>
      </c>
      <c r="E169" s="76">
        <v>1269.57</v>
      </c>
      <c r="F169" s="86" t="e">
        <f>#REF!*#REF!</f>
        <v>#REF!</v>
      </c>
      <c r="G169" s="80">
        <v>1268.57</v>
      </c>
      <c r="H169" s="84">
        <v>1</v>
      </c>
    </row>
    <row r="170" spans="1:8" ht="38.25" customHeight="1" x14ac:dyDescent="0.25">
      <c r="A170" s="71" t="s">
        <v>53</v>
      </c>
      <c r="B170" s="108" t="s">
        <v>865</v>
      </c>
      <c r="C170" s="66">
        <v>41274</v>
      </c>
      <c r="D170" s="66">
        <v>43465</v>
      </c>
      <c r="E170" s="76">
        <v>1269.57</v>
      </c>
      <c r="F170" s="86" t="e">
        <f>#REF!*#REF!</f>
        <v>#REF!</v>
      </c>
      <c r="G170" s="80">
        <v>1268.57</v>
      </c>
      <c r="H170" s="84">
        <v>1</v>
      </c>
    </row>
    <row r="171" spans="1:8" ht="38.25" customHeight="1" x14ac:dyDescent="0.25">
      <c r="A171" s="71" t="s">
        <v>49</v>
      </c>
      <c r="B171" s="108" t="s">
        <v>831</v>
      </c>
      <c r="C171" s="66">
        <v>41274</v>
      </c>
      <c r="D171" s="66">
        <v>43465</v>
      </c>
      <c r="E171" s="76">
        <v>1565.22</v>
      </c>
      <c r="F171" s="86" t="e">
        <f>#REF!*#REF!</f>
        <v>#REF!</v>
      </c>
      <c r="G171" s="80">
        <v>1564.22</v>
      </c>
      <c r="H171" s="84">
        <v>1</v>
      </c>
    </row>
    <row r="172" spans="1:8" ht="38.25" customHeight="1" x14ac:dyDescent="0.25">
      <c r="A172" s="71" t="s">
        <v>49</v>
      </c>
      <c r="B172" s="108" t="s">
        <v>793</v>
      </c>
      <c r="C172" s="66">
        <v>41274</v>
      </c>
      <c r="D172" s="66">
        <v>43465</v>
      </c>
      <c r="E172" s="76">
        <v>1565.22</v>
      </c>
      <c r="F172" s="86" t="e">
        <f>#REF!*#REF!</f>
        <v>#REF!</v>
      </c>
      <c r="G172" s="80">
        <v>1564.22</v>
      </c>
      <c r="H172" s="84">
        <v>1</v>
      </c>
    </row>
    <row r="173" spans="1:8" ht="38.25" customHeight="1" x14ac:dyDescent="0.25">
      <c r="A173" s="71" t="s">
        <v>49</v>
      </c>
      <c r="B173" s="108" t="s">
        <v>864</v>
      </c>
      <c r="C173" s="66">
        <v>41274</v>
      </c>
      <c r="D173" s="66">
        <v>43465</v>
      </c>
      <c r="E173" s="76">
        <v>1565.22</v>
      </c>
      <c r="F173" s="86" t="e">
        <f>#REF!*#REF!</f>
        <v>#REF!</v>
      </c>
      <c r="G173" s="80">
        <v>1564.22</v>
      </c>
      <c r="H173" s="84">
        <v>1</v>
      </c>
    </row>
    <row r="174" spans="1:8" ht="38.25" customHeight="1" x14ac:dyDescent="0.25">
      <c r="A174" s="71" t="s">
        <v>47</v>
      </c>
      <c r="B174" s="108" t="s">
        <v>864</v>
      </c>
      <c r="C174" s="66">
        <v>41274</v>
      </c>
      <c r="D174" s="66">
        <v>43465</v>
      </c>
      <c r="E174" s="76">
        <v>1300</v>
      </c>
      <c r="F174" s="86" t="e">
        <f>#REF!*#REF!</f>
        <v>#REF!</v>
      </c>
      <c r="G174" s="80">
        <v>1299</v>
      </c>
      <c r="H174" s="84">
        <v>1</v>
      </c>
    </row>
    <row r="175" spans="1:8" ht="38.25" customHeight="1" x14ac:dyDescent="0.25">
      <c r="A175" s="71" t="s">
        <v>47</v>
      </c>
      <c r="B175" s="108" t="s">
        <v>863</v>
      </c>
      <c r="C175" s="66">
        <v>41274</v>
      </c>
      <c r="D175" s="66">
        <v>43465</v>
      </c>
      <c r="E175" s="76">
        <v>1300</v>
      </c>
      <c r="F175" s="86" t="e">
        <f>#REF!*#REF!</f>
        <v>#REF!</v>
      </c>
      <c r="G175" s="80">
        <v>1299</v>
      </c>
      <c r="H175" s="84">
        <v>1</v>
      </c>
    </row>
    <row r="176" spans="1:8" ht="38.25" customHeight="1" x14ac:dyDescent="0.25">
      <c r="A176" s="71" t="s">
        <v>292</v>
      </c>
      <c r="B176" s="108" t="s">
        <v>862</v>
      </c>
      <c r="C176" s="66">
        <v>41274</v>
      </c>
      <c r="D176" s="66">
        <v>43465</v>
      </c>
      <c r="E176" s="76">
        <v>40173.910000000003</v>
      </c>
      <c r="F176" s="86" t="e">
        <f>#REF!*#REF!</f>
        <v>#REF!</v>
      </c>
      <c r="G176" s="80">
        <v>40172.910000000003</v>
      </c>
      <c r="H176" s="84">
        <v>1</v>
      </c>
    </row>
    <row r="177" spans="1:8" ht="38.25" customHeight="1" x14ac:dyDescent="0.25">
      <c r="A177" s="71" t="s">
        <v>266</v>
      </c>
      <c r="B177" s="108" t="s">
        <v>784</v>
      </c>
      <c r="C177" s="66">
        <v>41274</v>
      </c>
      <c r="D177" s="66">
        <v>43465</v>
      </c>
      <c r="E177" s="76">
        <v>2173.91</v>
      </c>
      <c r="F177" s="86" t="e">
        <f>#REF!*#REF!</f>
        <v>#REF!</v>
      </c>
      <c r="G177" s="80">
        <v>2172.91</v>
      </c>
      <c r="H177" s="84">
        <v>1</v>
      </c>
    </row>
    <row r="178" spans="1:8" ht="51" customHeight="1" x14ac:dyDescent="0.25">
      <c r="A178" s="71" t="s">
        <v>35</v>
      </c>
      <c r="B178" s="108" t="s">
        <v>839</v>
      </c>
      <c r="C178" s="66">
        <v>41274</v>
      </c>
      <c r="D178" s="66">
        <v>43465</v>
      </c>
      <c r="E178" s="76">
        <v>1269.57</v>
      </c>
      <c r="F178" s="86" t="e">
        <f>#REF!*#REF!</f>
        <v>#REF!</v>
      </c>
      <c r="G178" s="80">
        <v>1268.57</v>
      </c>
      <c r="H178" s="84">
        <v>1</v>
      </c>
    </row>
    <row r="179" spans="1:8" ht="38.25" customHeight="1" x14ac:dyDescent="0.25">
      <c r="A179" s="71" t="s">
        <v>35</v>
      </c>
      <c r="B179" s="108" t="s">
        <v>861</v>
      </c>
      <c r="C179" s="66">
        <v>41274</v>
      </c>
      <c r="D179" s="66">
        <v>43465</v>
      </c>
      <c r="E179" s="76">
        <v>1269.57</v>
      </c>
      <c r="F179" s="86" t="e">
        <f>#REF!*#REF!</f>
        <v>#REF!</v>
      </c>
      <c r="G179" s="80">
        <v>1268.57</v>
      </c>
      <c r="H179" s="84">
        <v>1</v>
      </c>
    </row>
    <row r="180" spans="1:8" ht="38.25" customHeight="1" x14ac:dyDescent="0.25">
      <c r="A180" s="71" t="s">
        <v>35</v>
      </c>
      <c r="B180" s="108" t="s">
        <v>786</v>
      </c>
      <c r="C180" s="66">
        <v>41274</v>
      </c>
      <c r="D180" s="66">
        <v>43465</v>
      </c>
      <c r="E180" s="76">
        <v>1269.57</v>
      </c>
      <c r="F180" s="86" t="e">
        <f>#REF!*#REF!</f>
        <v>#REF!</v>
      </c>
      <c r="G180" s="80">
        <v>1268.57</v>
      </c>
      <c r="H180" s="84">
        <v>1</v>
      </c>
    </row>
    <row r="181" spans="1:8" ht="38.25" customHeight="1" x14ac:dyDescent="0.25">
      <c r="A181" s="71" t="s">
        <v>296</v>
      </c>
      <c r="B181" s="117" t="s">
        <v>860</v>
      </c>
      <c r="C181" s="66">
        <v>41274</v>
      </c>
      <c r="D181" s="66">
        <v>43465</v>
      </c>
      <c r="E181" s="76">
        <v>7773.91</v>
      </c>
      <c r="F181" s="86" t="e">
        <f>#REF!*#REF!</f>
        <v>#REF!</v>
      </c>
      <c r="G181" s="80">
        <v>7772.91</v>
      </c>
      <c r="H181" s="84">
        <v>1</v>
      </c>
    </row>
    <row r="182" spans="1:8" ht="38.25" customHeight="1" x14ac:dyDescent="0.25">
      <c r="A182" s="71" t="s">
        <v>294</v>
      </c>
      <c r="B182" s="117" t="s">
        <v>740</v>
      </c>
      <c r="C182" s="66">
        <v>41274</v>
      </c>
      <c r="D182" s="66">
        <v>43465</v>
      </c>
      <c r="E182" s="76">
        <v>10043.48</v>
      </c>
      <c r="F182" s="86" t="e">
        <f>#REF!*#REF!</f>
        <v>#REF!</v>
      </c>
      <c r="G182" s="80">
        <v>10042.48</v>
      </c>
      <c r="H182" s="84">
        <v>1</v>
      </c>
    </row>
    <row r="183" spans="1:8" ht="38.25" customHeight="1" x14ac:dyDescent="0.25">
      <c r="A183" s="71" t="s">
        <v>372</v>
      </c>
      <c r="B183" s="108" t="s">
        <v>859</v>
      </c>
      <c r="C183" s="66">
        <v>41274</v>
      </c>
      <c r="D183" s="66">
        <v>43465</v>
      </c>
      <c r="E183" s="76">
        <v>7758.62</v>
      </c>
      <c r="F183" s="86" t="e">
        <f>#REF!*#REF!</f>
        <v>#REF!</v>
      </c>
      <c r="G183" s="80">
        <v>7757.62</v>
      </c>
      <c r="H183" s="84">
        <v>1</v>
      </c>
    </row>
    <row r="184" spans="1:8" ht="38.25" customHeight="1" x14ac:dyDescent="0.25">
      <c r="A184" s="71" t="s">
        <v>372</v>
      </c>
      <c r="B184" s="108" t="s">
        <v>859</v>
      </c>
      <c r="C184" s="66">
        <v>41274</v>
      </c>
      <c r="D184" s="66">
        <v>43465</v>
      </c>
      <c r="E184" s="76">
        <v>7758.62</v>
      </c>
      <c r="F184" s="86" t="e">
        <f>#REF!*#REF!</f>
        <v>#REF!</v>
      </c>
      <c r="G184" s="80">
        <v>7757.62</v>
      </c>
      <c r="H184" s="84">
        <v>1</v>
      </c>
    </row>
    <row r="185" spans="1:8" ht="63.75" customHeight="1" x14ac:dyDescent="0.25">
      <c r="A185" s="71" t="s">
        <v>298</v>
      </c>
      <c r="B185" s="108" t="s">
        <v>859</v>
      </c>
      <c r="C185" s="66">
        <v>41274</v>
      </c>
      <c r="D185" s="66">
        <v>43465</v>
      </c>
      <c r="E185" s="76">
        <v>7758.62</v>
      </c>
      <c r="F185" s="86" t="e">
        <f>#REF!*#REF!</f>
        <v>#REF!</v>
      </c>
      <c r="G185" s="80">
        <v>7757.62</v>
      </c>
      <c r="H185" s="84">
        <v>1</v>
      </c>
    </row>
    <row r="186" spans="1:8" ht="63.75" customHeight="1" x14ac:dyDescent="0.25">
      <c r="A186" s="71" t="s">
        <v>298</v>
      </c>
      <c r="B186" s="108" t="s">
        <v>859</v>
      </c>
      <c r="C186" s="66">
        <v>41274</v>
      </c>
      <c r="D186" s="66">
        <v>43465</v>
      </c>
      <c r="E186" s="76">
        <v>7758.62</v>
      </c>
      <c r="F186" s="86" t="e">
        <f>#REF!*#REF!</f>
        <v>#REF!</v>
      </c>
      <c r="G186" s="80">
        <v>7757.62</v>
      </c>
      <c r="H186" s="84">
        <v>1</v>
      </c>
    </row>
    <row r="187" spans="1:8" ht="63.75" customHeight="1" x14ac:dyDescent="0.25">
      <c r="A187" s="71" t="s">
        <v>39</v>
      </c>
      <c r="B187" s="125" t="s">
        <v>856</v>
      </c>
      <c r="C187" s="66">
        <v>41274</v>
      </c>
      <c r="D187" s="66">
        <v>43465</v>
      </c>
      <c r="E187" s="76">
        <v>1271.55</v>
      </c>
      <c r="F187" s="86" t="e">
        <f>#REF!*#REF!</f>
        <v>#REF!</v>
      </c>
      <c r="G187" s="80">
        <v>1270.55</v>
      </c>
      <c r="H187" s="84">
        <v>1</v>
      </c>
    </row>
    <row r="188" spans="1:8" ht="63.75" customHeight="1" x14ac:dyDescent="0.25">
      <c r="A188" s="71" t="s">
        <v>39</v>
      </c>
      <c r="B188" s="125" t="s">
        <v>832</v>
      </c>
      <c r="C188" s="66">
        <v>41274</v>
      </c>
      <c r="D188" s="66">
        <v>43465</v>
      </c>
      <c r="E188" s="76">
        <v>1271.55</v>
      </c>
      <c r="F188" s="86" t="e">
        <f>#REF!*#REF!</f>
        <v>#REF!</v>
      </c>
      <c r="G188" s="80">
        <v>1270.55</v>
      </c>
      <c r="H188" s="84">
        <v>1</v>
      </c>
    </row>
    <row r="189" spans="1:8" ht="38.25" customHeight="1" x14ac:dyDescent="0.25">
      <c r="A189" s="71" t="s">
        <v>39</v>
      </c>
      <c r="B189" s="125" t="s">
        <v>827</v>
      </c>
      <c r="C189" s="66">
        <v>41274</v>
      </c>
      <c r="D189" s="66">
        <v>43465</v>
      </c>
      <c r="E189" s="76">
        <v>1271.55</v>
      </c>
      <c r="F189" s="86" t="e">
        <f>#REF!*#REF!</f>
        <v>#REF!</v>
      </c>
      <c r="G189" s="80">
        <v>1270.55</v>
      </c>
      <c r="H189" s="84">
        <v>1</v>
      </c>
    </row>
    <row r="190" spans="1:8" ht="38.25" customHeight="1" x14ac:dyDescent="0.25">
      <c r="A190" s="71" t="s">
        <v>39</v>
      </c>
      <c r="B190" s="125" t="s">
        <v>858</v>
      </c>
      <c r="C190" s="66">
        <v>41274</v>
      </c>
      <c r="D190" s="66">
        <v>43465</v>
      </c>
      <c r="E190" s="76">
        <v>1271.55</v>
      </c>
      <c r="F190" s="86" t="e">
        <f>#REF!*#REF!</f>
        <v>#REF!</v>
      </c>
      <c r="G190" s="80">
        <v>1270.55</v>
      </c>
      <c r="H190" s="84">
        <v>1</v>
      </c>
    </row>
    <row r="191" spans="1:8" ht="38.25" customHeight="1" x14ac:dyDescent="0.25">
      <c r="A191" s="71" t="s">
        <v>281</v>
      </c>
      <c r="B191" s="108" t="s">
        <v>857</v>
      </c>
      <c r="C191" s="66">
        <v>41274</v>
      </c>
      <c r="D191" s="66">
        <v>43465</v>
      </c>
      <c r="E191" s="76">
        <v>9396.5533333333333</v>
      </c>
      <c r="F191" s="86" t="e">
        <f>#REF!*#REF!</f>
        <v>#REF!</v>
      </c>
      <c r="G191" s="80">
        <v>9395.5533333333333</v>
      </c>
      <c r="H191" s="84">
        <v>1</v>
      </c>
    </row>
    <row r="192" spans="1:8" ht="38.25" customHeight="1" x14ac:dyDescent="0.25">
      <c r="A192" s="71" t="s">
        <v>281</v>
      </c>
      <c r="B192" s="108" t="s">
        <v>857</v>
      </c>
      <c r="C192" s="66">
        <v>41274</v>
      </c>
      <c r="D192" s="66">
        <v>43465</v>
      </c>
      <c r="E192" s="76">
        <v>9396.5499999999993</v>
      </c>
      <c r="F192" s="86" t="e">
        <f>#REF!*#REF!</f>
        <v>#REF!</v>
      </c>
      <c r="G192" s="80">
        <v>9395.5499999999993</v>
      </c>
      <c r="H192" s="84">
        <v>1</v>
      </c>
    </row>
    <row r="193" spans="1:8" ht="25.5" customHeight="1" x14ac:dyDescent="0.25">
      <c r="A193" s="71" t="s">
        <v>281</v>
      </c>
      <c r="B193" s="108" t="s">
        <v>857</v>
      </c>
      <c r="C193" s="66">
        <v>41274</v>
      </c>
      <c r="D193" s="66">
        <v>43465</v>
      </c>
      <c r="E193" s="76">
        <v>9396.5499999999993</v>
      </c>
      <c r="F193" s="86" t="e">
        <f>#REF!*#REF!</f>
        <v>#REF!</v>
      </c>
      <c r="G193" s="80">
        <v>9395.5499999999993</v>
      </c>
      <c r="H193" s="84">
        <v>1</v>
      </c>
    </row>
    <row r="194" spans="1:8" ht="38.25" customHeight="1" x14ac:dyDescent="0.25">
      <c r="A194" s="71" t="s">
        <v>39</v>
      </c>
      <c r="B194" s="108" t="s">
        <v>841</v>
      </c>
      <c r="C194" s="66">
        <v>41274</v>
      </c>
      <c r="D194" s="66">
        <v>43465</v>
      </c>
      <c r="E194" s="76">
        <v>8224.14</v>
      </c>
      <c r="F194" s="86" t="e">
        <f>#REF!*#REF!</f>
        <v>#REF!</v>
      </c>
      <c r="G194" s="80">
        <v>8223.14</v>
      </c>
      <c r="H194" s="84">
        <v>1</v>
      </c>
    </row>
    <row r="195" spans="1:8" ht="38.25" customHeight="1" x14ac:dyDescent="0.25">
      <c r="A195" s="71" t="s">
        <v>31</v>
      </c>
      <c r="B195" s="108" t="s">
        <v>842</v>
      </c>
      <c r="C195" s="66">
        <v>41274</v>
      </c>
      <c r="D195" s="66">
        <v>43465</v>
      </c>
      <c r="E195" s="76">
        <v>1629.31</v>
      </c>
      <c r="F195" s="86" t="e">
        <f>#REF!*#REF!</f>
        <v>#REF!</v>
      </c>
      <c r="G195" s="80">
        <v>1628.31</v>
      </c>
      <c r="H195" s="84">
        <v>1</v>
      </c>
    </row>
    <row r="196" spans="1:8" ht="38.25" customHeight="1" x14ac:dyDescent="0.25">
      <c r="A196" s="71" t="s">
        <v>276</v>
      </c>
      <c r="B196" s="108" t="s">
        <v>784</v>
      </c>
      <c r="C196" s="66">
        <v>41274</v>
      </c>
      <c r="D196" s="66">
        <v>43465</v>
      </c>
      <c r="E196" s="76">
        <v>12931.03</v>
      </c>
      <c r="F196" s="86" t="e">
        <f>#REF!*#REF!</f>
        <v>#REF!</v>
      </c>
      <c r="G196" s="80">
        <v>12930.03</v>
      </c>
      <c r="H196" s="84">
        <v>1</v>
      </c>
    </row>
    <row r="197" spans="1:8" ht="38.25" customHeight="1" x14ac:dyDescent="0.25">
      <c r="A197" s="71" t="s">
        <v>199</v>
      </c>
      <c r="B197" s="108" t="s">
        <v>831</v>
      </c>
      <c r="C197" s="66">
        <v>41274</v>
      </c>
      <c r="D197" s="66">
        <v>43465</v>
      </c>
      <c r="E197" s="76">
        <v>1370.69</v>
      </c>
      <c r="F197" s="86" t="e">
        <f>#REF!*#REF!</f>
        <v>#REF!</v>
      </c>
      <c r="G197" s="80">
        <v>1369.69</v>
      </c>
      <c r="H197" s="84">
        <v>1</v>
      </c>
    </row>
    <row r="198" spans="1:8" ht="38.25" customHeight="1" x14ac:dyDescent="0.25">
      <c r="A198" s="71" t="s">
        <v>199</v>
      </c>
      <c r="B198" s="108" t="s">
        <v>831</v>
      </c>
      <c r="C198" s="66">
        <v>41274</v>
      </c>
      <c r="D198" s="66">
        <v>43465</v>
      </c>
      <c r="E198" s="76">
        <v>1370.69</v>
      </c>
      <c r="F198" s="86" t="e">
        <f>#REF!*#REF!</f>
        <v>#REF!</v>
      </c>
      <c r="G198" s="80">
        <v>1369.69</v>
      </c>
      <c r="H198" s="84">
        <v>1</v>
      </c>
    </row>
    <row r="199" spans="1:8" ht="38.25" customHeight="1" x14ac:dyDescent="0.25">
      <c r="A199" s="71" t="s">
        <v>199</v>
      </c>
      <c r="B199" s="108" t="s">
        <v>856</v>
      </c>
      <c r="C199" s="66">
        <v>41274</v>
      </c>
      <c r="D199" s="66">
        <v>43465</v>
      </c>
      <c r="E199" s="76">
        <v>1370.69</v>
      </c>
      <c r="F199" s="86" t="e">
        <f>#REF!*#REF!</f>
        <v>#REF!</v>
      </c>
      <c r="G199" s="80">
        <v>1369.69</v>
      </c>
      <c r="H199" s="84">
        <v>1</v>
      </c>
    </row>
    <row r="200" spans="1:8" ht="38.25" customHeight="1" x14ac:dyDescent="0.25">
      <c r="A200" s="71" t="s">
        <v>199</v>
      </c>
      <c r="B200" s="108" t="s">
        <v>822</v>
      </c>
      <c r="C200" s="66">
        <v>41274</v>
      </c>
      <c r="D200" s="66">
        <v>43465</v>
      </c>
      <c r="E200" s="76">
        <v>1370.69</v>
      </c>
      <c r="F200" s="86" t="e">
        <f>#REF!*#REF!</f>
        <v>#REF!</v>
      </c>
      <c r="G200" s="80">
        <v>1369.69</v>
      </c>
      <c r="H200" s="84">
        <v>1</v>
      </c>
    </row>
    <row r="201" spans="1:8" ht="38.25" customHeight="1" x14ac:dyDescent="0.25">
      <c r="A201" s="71" t="s">
        <v>271</v>
      </c>
      <c r="B201" s="108" t="s">
        <v>830</v>
      </c>
      <c r="C201" s="66">
        <v>41274</v>
      </c>
      <c r="D201" s="66">
        <v>43465</v>
      </c>
      <c r="E201" s="76">
        <v>5344.83</v>
      </c>
      <c r="F201" s="86" t="e">
        <f>#REF!*#REF!</f>
        <v>#REF!</v>
      </c>
      <c r="G201" s="80">
        <v>5343.83</v>
      </c>
      <c r="H201" s="84">
        <v>1</v>
      </c>
    </row>
    <row r="202" spans="1:8" ht="38.25" customHeight="1" x14ac:dyDescent="0.25">
      <c r="A202" s="71" t="s">
        <v>197</v>
      </c>
      <c r="B202" s="108" t="s">
        <v>822</v>
      </c>
      <c r="C202" s="66">
        <v>41274</v>
      </c>
      <c r="D202" s="66">
        <v>43465</v>
      </c>
      <c r="E202" s="76">
        <v>10689.66</v>
      </c>
      <c r="F202" s="86" t="e">
        <f>#REF!*#REF!</f>
        <v>#REF!</v>
      </c>
      <c r="G202" s="80">
        <v>10688.66</v>
      </c>
      <c r="H202" s="84">
        <v>1</v>
      </c>
    </row>
    <row r="203" spans="1:8" ht="38.25" customHeight="1" x14ac:dyDescent="0.25">
      <c r="A203" s="71" t="s">
        <v>855</v>
      </c>
      <c r="B203" s="108" t="s">
        <v>827</v>
      </c>
      <c r="C203" s="66">
        <v>41274</v>
      </c>
      <c r="D203" s="66">
        <v>43465</v>
      </c>
      <c r="E203" s="76">
        <v>2370.69</v>
      </c>
      <c r="F203" s="86" t="e">
        <f>#REF!*#REF!</f>
        <v>#REF!</v>
      </c>
      <c r="G203" s="80">
        <v>2369.69</v>
      </c>
      <c r="H203" s="84">
        <v>1</v>
      </c>
    </row>
    <row r="204" spans="1:8" ht="38.25" customHeight="1" x14ac:dyDescent="0.25">
      <c r="A204" s="71" t="s">
        <v>855</v>
      </c>
      <c r="B204" s="108" t="s">
        <v>854</v>
      </c>
      <c r="C204" s="66">
        <v>41274</v>
      </c>
      <c r="D204" s="66">
        <v>43465</v>
      </c>
      <c r="E204" s="76">
        <v>2370.69</v>
      </c>
      <c r="F204" s="86" t="e">
        <f>#REF!*#REF!</f>
        <v>#REF!</v>
      </c>
      <c r="G204" s="80">
        <v>2369.69</v>
      </c>
      <c r="H204" s="84">
        <v>1</v>
      </c>
    </row>
    <row r="205" spans="1:8" ht="38.25" customHeight="1" x14ac:dyDescent="0.25">
      <c r="A205" s="71" t="s">
        <v>273</v>
      </c>
      <c r="B205" s="108" t="s">
        <v>853</v>
      </c>
      <c r="C205" s="66">
        <v>41274</v>
      </c>
      <c r="D205" s="66">
        <v>43465</v>
      </c>
      <c r="E205" s="76">
        <v>9396.5499999999993</v>
      </c>
      <c r="F205" s="86" t="e">
        <f>#REF!*#REF!</f>
        <v>#REF!</v>
      </c>
      <c r="G205" s="80">
        <v>9395.5499999999993</v>
      </c>
      <c r="H205" s="84">
        <v>1</v>
      </c>
    </row>
    <row r="206" spans="1:8" ht="38.25" customHeight="1" x14ac:dyDescent="0.25">
      <c r="A206" s="71" t="s">
        <v>273</v>
      </c>
      <c r="B206" s="108" t="s">
        <v>853</v>
      </c>
      <c r="C206" s="66">
        <v>41274</v>
      </c>
      <c r="D206" s="66">
        <v>43465</v>
      </c>
      <c r="E206" s="76">
        <v>9396.5499999999993</v>
      </c>
      <c r="F206" s="86" t="e">
        <f>#REF!*#REF!</f>
        <v>#REF!</v>
      </c>
      <c r="G206" s="80">
        <v>9395.5499999999993</v>
      </c>
      <c r="H206" s="84">
        <v>1</v>
      </c>
    </row>
    <row r="207" spans="1:8" ht="38.25" customHeight="1" x14ac:dyDescent="0.25">
      <c r="A207" s="71" t="s">
        <v>39</v>
      </c>
      <c r="B207" s="125" t="s">
        <v>829</v>
      </c>
      <c r="C207" s="66">
        <v>41274</v>
      </c>
      <c r="D207" s="66">
        <v>43465</v>
      </c>
      <c r="E207" s="76">
        <v>1370.69</v>
      </c>
      <c r="F207" s="86" t="e">
        <f>#REF!*#REF!</f>
        <v>#REF!</v>
      </c>
      <c r="G207" s="80">
        <v>1369.69</v>
      </c>
      <c r="H207" s="84">
        <v>1</v>
      </c>
    </row>
    <row r="208" spans="1:8" ht="38.25" customHeight="1" x14ac:dyDescent="0.25">
      <c r="A208" s="71" t="s">
        <v>33</v>
      </c>
      <c r="B208" s="108" t="s">
        <v>784</v>
      </c>
      <c r="C208" s="66">
        <v>41274</v>
      </c>
      <c r="D208" s="66">
        <v>43465</v>
      </c>
      <c r="E208" s="76">
        <v>1629.31</v>
      </c>
      <c r="F208" s="86" t="e">
        <f>#REF!*#REF!</f>
        <v>#REF!</v>
      </c>
      <c r="G208" s="80">
        <v>1628.31</v>
      </c>
      <c r="H208" s="84">
        <v>1</v>
      </c>
    </row>
    <row r="209" spans="1:8" ht="38.25" customHeight="1" x14ac:dyDescent="0.25">
      <c r="A209" s="71" t="s">
        <v>268</v>
      </c>
      <c r="B209" s="108" t="s">
        <v>831</v>
      </c>
      <c r="C209" s="66">
        <v>41274</v>
      </c>
      <c r="D209" s="66">
        <v>43465</v>
      </c>
      <c r="E209" s="76">
        <v>10862.07</v>
      </c>
      <c r="F209" s="86" t="e">
        <f>#REF!*#REF!</f>
        <v>#REF!</v>
      </c>
      <c r="G209" s="80">
        <v>10861.07</v>
      </c>
      <c r="H209" s="84">
        <v>1</v>
      </c>
    </row>
    <row r="210" spans="1:8" ht="38.25" customHeight="1" x14ac:dyDescent="0.25">
      <c r="A210" s="71" t="s">
        <v>852</v>
      </c>
      <c r="B210" s="117" t="s">
        <v>851</v>
      </c>
      <c r="C210" s="66">
        <v>41274</v>
      </c>
      <c r="D210" s="66">
        <v>43465</v>
      </c>
      <c r="E210" s="76">
        <v>1120.69</v>
      </c>
      <c r="F210" s="86" t="e">
        <f>#REF!*#REF!</f>
        <v>#REF!</v>
      </c>
      <c r="G210" s="80">
        <v>1119.69</v>
      </c>
      <c r="H210" s="84">
        <v>1</v>
      </c>
    </row>
    <row r="211" spans="1:8" ht="38.25" customHeight="1" x14ac:dyDescent="0.25">
      <c r="A211" s="71" t="s">
        <v>852</v>
      </c>
      <c r="B211" s="117" t="s">
        <v>851</v>
      </c>
      <c r="C211" s="66">
        <v>41274</v>
      </c>
      <c r="D211" s="66">
        <v>43465</v>
      </c>
      <c r="E211" s="76">
        <v>1120.69</v>
      </c>
      <c r="F211" s="86" t="e">
        <f>#REF!*#REF!</f>
        <v>#REF!</v>
      </c>
      <c r="G211" s="80">
        <v>1119.69</v>
      </c>
      <c r="H211" s="84">
        <v>1</v>
      </c>
    </row>
    <row r="212" spans="1:8" ht="38.25" customHeight="1" x14ac:dyDescent="0.25">
      <c r="A212" s="71" t="s">
        <v>852</v>
      </c>
      <c r="B212" s="117" t="s">
        <v>851</v>
      </c>
      <c r="C212" s="66">
        <v>41274</v>
      </c>
      <c r="D212" s="66">
        <v>43465</v>
      </c>
      <c r="E212" s="76">
        <v>1120.69</v>
      </c>
      <c r="F212" s="86" t="e">
        <f>#REF!*#REF!</f>
        <v>#REF!</v>
      </c>
      <c r="G212" s="80">
        <v>1119.69</v>
      </c>
      <c r="H212" s="84">
        <v>1</v>
      </c>
    </row>
    <row r="213" spans="1:8" ht="63.75" customHeight="1" x14ac:dyDescent="0.25">
      <c r="A213" s="71" t="s">
        <v>852</v>
      </c>
      <c r="B213" s="117" t="s">
        <v>851</v>
      </c>
      <c r="C213" s="66">
        <v>41274</v>
      </c>
      <c r="D213" s="66">
        <v>43465</v>
      </c>
      <c r="E213" s="76">
        <v>1120.69</v>
      </c>
      <c r="F213" s="86" t="e">
        <f>#REF!*#REF!</f>
        <v>#REF!</v>
      </c>
      <c r="G213" s="80">
        <v>1119.69</v>
      </c>
      <c r="H213" s="84">
        <v>1</v>
      </c>
    </row>
    <row r="214" spans="1:8" ht="63.75" customHeight="1" x14ac:dyDescent="0.25">
      <c r="A214" s="71" t="s">
        <v>852</v>
      </c>
      <c r="B214" s="117" t="s">
        <v>851</v>
      </c>
      <c r="C214" s="66">
        <v>41274</v>
      </c>
      <c r="D214" s="66">
        <v>43465</v>
      </c>
      <c r="E214" s="76">
        <v>1120.69</v>
      </c>
      <c r="F214" s="86" t="e">
        <f>#REF!*#REF!</f>
        <v>#REF!</v>
      </c>
      <c r="G214" s="80">
        <v>1119.69</v>
      </c>
      <c r="H214" s="84">
        <v>1</v>
      </c>
    </row>
    <row r="215" spans="1:8" ht="63.75" customHeight="1" x14ac:dyDescent="0.25">
      <c r="A215" s="71" t="s">
        <v>850</v>
      </c>
      <c r="B215" s="108" t="s">
        <v>808</v>
      </c>
      <c r="C215" s="66">
        <v>41274</v>
      </c>
      <c r="D215" s="66">
        <v>43465</v>
      </c>
      <c r="E215" s="76">
        <v>2000</v>
      </c>
      <c r="F215" s="86" t="e">
        <f>#REF!*#REF!</f>
        <v>#REF!</v>
      </c>
      <c r="G215" s="80">
        <v>1999</v>
      </c>
      <c r="H215" s="84">
        <v>1</v>
      </c>
    </row>
    <row r="216" spans="1:8" ht="63.75" customHeight="1" x14ac:dyDescent="0.25">
      <c r="A216" s="71" t="s">
        <v>849</v>
      </c>
      <c r="B216" s="117" t="s">
        <v>740</v>
      </c>
      <c r="C216" s="66">
        <v>41274</v>
      </c>
      <c r="D216" s="66">
        <v>43465</v>
      </c>
      <c r="E216" s="76">
        <v>3452.59</v>
      </c>
      <c r="F216" s="86" t="e">
        <f>#REF!*#REF!</f>
        <v>#REF!</v>
      </c>
      <c r="G216" s="80">
        <v>3451.59</v>
      </c>
      <c r="H216" s="84">
        <v>1</v>
      </c>
    </row>
    <row r="217" spans="1:8" ht="63.75" customHeight="1" x14ac:dyDescent="0.25">
      <c r="A217" s="71" t="s">
        <v>259</v>
      </c>
      <c r="B217" s="108" t="s">
        <v>830</v>
      </c>
      <c r="C217" s="66">
        <v>41274</v>
      </c>
      <c r="D217" s="66">
        <v>43465</v>
      </c>
      <c r="E217" s="76">
        <v>771.55</v>
      </c>
      <c r="F217" s="86" t="e">
        <f>#REF!*#REF!</f>
        <v>#REF!</v>
      </c>
      <c r="G217" s="80">
        <v>770.55</v>
      </c>
      <c r="H217" s="84">
        <v>1</v>
      </c>
    </row>
    <row r="218" spans="1:8" ht="38.25" customHeight="1" x14ac:dyDescent="0.25">
      <c r="A218" s="71" t="s">
        <v>15</v>
      </c>
      <c r="B218" s="108" t="s">
        <v>848</v>
      </c>
      <c r="C218" s="66">
        <v>41274</v>
      </c>
      <c r="D218" s="66">
        <v>43465</v>
      </c>
      <c r="E218" s="76">
        <v>409.48</v>
      </c>
      <c r="F218" s="86" t="e">
        <f>#REF!*#REF!</f>
        <v>#REF!</v>
      </c>
      <c r="G218" s="80">
        <v>408.48</v>
      </c>
      <c r="H218" s="84">
        <v>1</v>
      </c>
    </row>
    <row r="219" spans="1:8" ht="38.25" customHeight="1" x14ac:dyDescent="0.25">
      <c r="A219" s="71" t="s">
        <v>15</v>
      </c>
      <c r="B219" s="108" t="s">
        <v>805</v>
      </c>
      <c r="C219" s="66">
        <v>41274</v>
      </c>
      <c r="D219" s="66">
        <v>43465</v>
      </c>
      <c r="E219" s="76">
        <v>409.48</v>
      </c>
      <c r="F219" s="86" t="e">
        <f>#REF!*#REF!</f>
        <v>#REF!</v>
      </c>
      <c r="G219" s="80">
        <v>408.48</v>
      </c>
      <c r="H219" s="84">
        <v>1</v>
      </c>
    </row>
    <row r="220" spans="1:8" ht="38.25" customHeight="1" x14ac:dyDescent="0.25">
      <c r="A220" s="71" t="s">
        <v>15</v>
      </c>
      <c r="B220" s="108" t="s">
        <v>820</v>
      </c>
      <c r="C220" s="66">
        <v>41274</v>
      </c>
      <c r="D220" s="66">
        <v>43465</v>
      </c>
      <c r="E220" s="76">
        <v>409.48</v>
      </c>
      <c r="F220" s="86" t="e">
        <f>#REF!*#REF!</f>
        <v>#REF!</v>
      </c>
      <c r="G220" s="80">
        <v>408.48</v>
      </c>
      <c r="H220" s="84">
        <v>1</v>
      </c>
    </row>
    <row r="221" spans="1:8" ht="38.25" customHeight="1" x14ac:dyDescent="0.25">
      <c r="A221" s="71" t="s">
        <v>363</v>
      </c>
      <c r="B221" s="108" t="s">
        <v>842</v>
      </c>
      <c r="C221" s="66">
        <v>41274</v>
      </c>
      <c r="D221" s="66">
        <v>43465</v>
      </c>
      <c r="E221" s="76">
        <v>410</v>
      </c>
      <c r="F221" s="86" t="e">
        <f>#REF!*#REF!</f>
        <v>#REF!</v>
      </c>
      <c r="G221" s="80">
        <v>409</v>
      </c>
      <c r="H221" s="84">
        <v>1</v>
      </c>
    </row>
    <row r="222" spans="1:8" ht="38.25" customHeight="1" x14ac:dyDescent="0.25">
      <c r="A222" s="71" t="s">
        <v>363</v>
      </c>
      <c r="B222" s="108" t="s">
        <v>842</v>
      </c>
      <c r="C222" s="66">
        <v>41274</v>
      </c>
      <c r="D222" s="66">
        <v>43465</v>
      </c>
      <c r="E222" s="76">
        <v>410</v>
      </c>
      <c r="F222" s="86" t="e">
        <f>#REF!*#REF!</f>
        <v>#REF!</v>
      </c>
      <c r="G222" s="80">
        <v>409</v>
      </c>
      <c r="H222" s="84">
        <v>1</v>
      </c>
    </row>
    <row r="223" spans="1:8" ht="38.25" customHeight="1" x14ac:dyDescent="0.25">
      <c r="A223" s="71" t="s">
        <v>81</v>
      </c>
      <c r="B223" s="107" t="s">
        <v>847</v>
      </c>
      <c r="C223" s="66">
        <v>41274</v>
      </c>
      <c r="D223" s="66">
        <v>43465</v>
      </c>
      <c r="E223" s="76">
        <v>844.73</v>
      </c>
      <c r="F223" s="86" t="e">
        <f>#REF!*#REF!</f>
        <v>#REF!</v>
      </c>
      <c r="G223" s="80">
        <v>843.73</v>
      </c>
      <c r="H223" s="84">
        <v>1</v>
      </c>
    </row>
    <row r="224" spans="1:8" ht="38.25" customHeight="1" x14ac:dyDescent="0.25">
      <c r="A224" s="71" t="s">
        <v>359</v>
      </c>
      <c r="B224" s="117" t="s">
        <v>842</v>
      </c>
      <c r="C224" s="66">
        <v>41274</v>
      </c>
      <c r="D224" s="66">
        <v>43465</v>
      </c>
      <c r="E224" s="76">
        <v>2202.0700000000002</v>
      </c>
      <c r="F224" s="86" t="e">
        <f>#REF!*#REF!</f>
        <v>#REF!</v>
      </c>
      <c r="G224" s="80">
        <v>2201.0700000000002</v>
      </c>
      <c r="H224" s="84">
        <v>1</v>
      </c>
    </row>
    <row r="225" spans="1:8" ht="38.25" customHeight="1" x14ac:dyDescent="0.25">
      <c r="A225" s="71" t="s">
        <v>220</v>
      </c>
      <c r="B225" s="117" t="s">
        <v>846</v>
      </c>
      <c r="C225" s="66">
        <v>41274</v>
      </c>
      <c r="D225" s="66">
        <v>43465</v>
      </c>
      <c r="E225" s="76">
        <v>4224.1400000000003</v>
      </c>
      <c r="F225" s="86" t="e">
        <f>#REF!*#REF!</f>
        <v>#REF!</v>
      </c>
      <c r="G225" s="80">
        <v>4223.1400000000003</v>
      </c>
      <c r="H225" s="84">
        <v>1</v>
      </c>
    </row>
    <row r="226" spans="1:8" ht="38.25" customHeight="1" x14ac:dyDescent="0.25">
      <c r="A226" s="71" t="s">
        <v>222</v>
      </c>
      <c r="B226" s="117" t="s">
        <v>740</v>
      </c>
      <c r="C226" s="66">
        <v>41274</v>
      </c>
      <c r="D226" s="66">
        <v>43465</v>
      </c>
      <c r="E226" s="76">
        <v>4224.1400000000003</v>
      </c>
      <c r="F226" s="86" t="e">
        <f>#REF!*#REF!</f>
        <v>#REF!</v>
      </c>
      <c r="G226" s="80">
        <v>4223.1400000000003</v>
      </c>
      <c r="H226" s="84">
        <v>1</v>
      </c>
    </row>
    <row r="227" spans="1:8" ht="38.25" customHeight="1" x14ac:dyDescent="0.25">
      <c r="A227" s="71" t="s">
        <v>845</v>
      </c>
      <c r="B227" s="108" t="s">
        <v>784</v>
      </c>
      <c r="C227" s="66">
        <v>41274</v>
      </c>
      <c r="D227" s="66">
        <v>43465</v>
      </c>
      <c r="E227" s="76">
        <v>3620.69</v>
      </c>
      <c r="F227" s="86" t="e">
        <f>#REF!*#REF!</f>
        <v>#REF!</v>
      </c>
      <c r="G227" s="80">
        <v>3619.69</v>
      </c>
      <c r="H227" s="84">
        <v>1</v>
      </c>
    </row>
    <row r="228" spans="1:8" ht="38.25" customHeight="1" x14ac:dyDescent="0.25">
      <c r="A228" s="71" t="s">
        <v>366</v>
      </c>
      <c r="B228" s="117" t="s">
        <v>740</v>
      </c>
      <c r="C228" s="66">
        <v>41274</v>
      </c>
      <c r="D228" s="66">
        <v>43465</v>
      </c>
      <c r="E228" s="76">
        <v>410</v>
      </c>
      <c r="F228" s="86" t="e">
        <f>#REF!*#REF!</f>
        <v>#REF!</v>
      </c>
      <c r="G228" s="80">
        <v>409</v>
      </c>
      <c r="H228" s="84">
        <v>1</v>
      </c>
    </row>
    <row r="229" spans="1:8" ht="38.25" customHeight="1" x14ac:dyDescent="0.25">
      <c r="A229" s="71" t="s">
        <v>241</v>
      </c>
      <c r="B229" s="117" t="s">
        <v>740</v>
      </c>
      <c r="C229" s="66">
        <v>41274</v>
      </c>
      <c r="D229" s="66">
        <v>43465</v>
      </c>
      <c r="E229" s="76">
        <v>4849.54</v>
      </c>
      <c r="F229" s="86" t="e">
        <f>#REF!*#REF!</f>
        <v>#REF!</v>
      </c>
      <c r="G229" s="80">
        <v>4848.54</v>
      </c>
      <c r="H229" s="84">
        <v>1</v>
      </c>
    </row>
    <row r="230" spans="1:8" ht="38.25" customHeight="1" x14ac:dyDescent="0.25">
      <c r="A230" s="71" t="s">
        <v>241</v>
      </c>
      <c r="B230" s="108" t="s">
        <v>816</v>
      </c>
      <c r="C230" s="66">
        <v>41274</v>
      </c>
      <c r="D230" s="66">
        <v>43465</v>
      </c>
      <c r="E230" s="76">
        <v>4849.54</v>
      </c>
      <c r="F230" s="86" t="e">
        <f>#REF!*#REF!</f>
        <v>#REF!</v>
      </c>
      <c r="G230" s="80">
        <v>4848.54</v>
      </c>
      <c r="H230" s="84">
        <v>1</v>
      </c>
    </row>
    <row r="231" spans="1:8" ht="38.25" customHeight="1" x14ac:dyDescent="0.25">
      <c r="A231" s="71" t="s">
        <v>236</v>
      </c>
      <c r="B231" s="108" t="s">
        <v>740</v>
      </c>
      <c r="C231" s="66">
        <v>41274</v>
      </c>
      <c r="D231" s="66">
        <v>43465</v>
      </c>
      <c r="E231" s="76">
        <v>1206.9000000000001</v>
      </c>
      <c r="F231" s="86" t="e">
        <f>#REF!*#REF!</f>
        <v>#REF!</v>
      </c>
      <c r="G231" s="80">
        <v>1205.9000000000001</v>
      </c>
      <c r="H231" s="84">
        <v>1</v>
      </c>
    </row>
    <row r="232" spans="1:8" ht="38.25" customHeight="1" x14ac:dyDescent="0.25">
      <c r="A232" s="71" t="s">
        <v>218</v>
      </c>
      <c r="B232" s="117" t="s">
        <v>844</v>
      </c>
      <c r="C232" s="66">
        <v>41274</v>
      </c>
      <c r="D232" s="66">
        <v>43465</v>
      </c>
      <c r="E232" s="76">
        <v>2500</v>
      </c>
      <c r="F232" s="86" t="e">
        <f>#REF!*#REF!</f>
        <v>#REF!</v>
      </c>
      <c r="G232" s="80">
        <v>2499</v>
      </c>
      <c r="H232" s="84">
        <v>1</v>
      </c>
    </row>
    <row r="233" spans="1:8" ht="38.25" customHeight="1" x14ac:dyDescent="0.25">
      <c r="A233" s="71" t="s">
        <v>218</v>
      </c>
      <c r="B233" s="117" t="s">
        <v>844</v>
      </c>
      <c r="C233" s="66">
        <v>41274</v>
      </c>
      <c r="D233" s="66">
        <v>43465</v>
      </c>
      <c r="E233" s="76">
        <v>2500</v>
      </c>
      <c r="F233" s="86" t="e">
        <f>#REF!*#REF!</f>
        <v>#REF!</v>
      </c>
      <c r="G233" s="80">
        <v>2499</v>
      </c>
      <c r="H233" s="84">
        <v>1</v>
      </c>
    </row>
    <row r="234" spans="1:8" ht="38.25" customHeight="1" x14ac:dyDescent="0.25">
      <c r="A234" s="71" t="s">
        <v>216</v>
      </c>
      <c r="B234" s="107" t="s">
        <v>843</v>
      </c>
      <c r="C234" s="66">
        <v>41274</v>
      </c>
      <c r="D234" s="66">
        <v>43465</v>
      </c>
      <c r="E234" s="76">
        <v>2080.84</v>
      </c>
      <c r="F234" s="86" t="e">
        <f>#REF!*#REF!</f>
        <v>#REF!</v>
      </c>
      <c r="G234" s="80">
        <v>2079.84</v>
      </c>
      <c r="H234" s="84">
        <v>1</v>
      </c>
    </row>
    <row r="235" spans="1:8" ht="38.25" customHeight="1" x14ac:dyDescent="0.25">
      <c r="A235" s="71" t="s">
        <v>216</v>
      </c>
      <c r="B235" s="107" t="s">
        <v>843</v>
      </c>
      <c r="C235" s="66">
        <v>41274</v>
      </c>
      <c r="D235" s="66">
        <v>43465</v>
      </c>
      <c r="E235" s="76">
        <v>2080.84</v>
      </c>
      <c r="F235" s="86" t="e">
        <f>#REF!*#REF!</f>
        <v>#REF!</v>
      </c>
      <c r="G235" s="80">
        <v>2079.84</v>
      </c>
      <c r="H235" s="84">
        <v>1</v>
      </c>
    </row>
    <row r="236" spans="1:8" ht="38.25" customHeight="1" x14ac:dyDescent="0.25">
      <c r="A236" s="71" t="s">
        <v>88</v>
      </c>
      <c r="B236" s="117" t="s">
        <v>842</v>
      </c>
      <c r="C236" s="66">
        <v>41274</v>
      </c>
      <c r="D236" s="66">
        <v>43465</v>
      </c>
      <c r="E236" s="76">
        <v>2015.4</v>
      </c>
      <c r="F236" s="86" t="e">
        <f>#REF!*#REF!</f>
        <v>#REF!</v>
      </c>
      <c r="G236" s="80">
        <v>2014.4</v>
      </c>
      <c r="H236" s="84">
        <v>1</v>
      </c>
    </row>
    <row r="237" spans="1:8" ht="36" customHeight="1" x14ac:dyDescent="0.25">
      <c r="A237" s="71" t="s">
        <v>361</v>
      </c>
      <c r="B237" s="117" t="s">
        <v>842</v>
      </c>
      <c r="C237" s="66">
        <v>41274</v>
      </c>
      <c r="D237" s="66">
        <v>43465</v>
      </c>
      <c r="E237" s="76">
        <v>3782.14</v>
      </c>
      <c r="F237" s="86" t="e">
        <f>#REF!*#REF!</f>
        <v>#REF!</v>
      </c>
      <c r="G237" s="80">
        <v>3781.14</v>
      </c>
      <c r="H237" s="84">
        <v>1</v>
      </c>
    </row>
    <row r="238" spans="1:8" ht="25.5" customHeight="1" x14ac:dyDescent="0.25">
      <c r="A238" s="71" t="s">
        <v>507</v>
      </c>
      <c r="B238" s="122" t="s">
        <v>841</v>
      </c>
      <c r="C238" s="97">
        <v>41274</v>
      </c>
      <c r="D238" s="66">
        <v>43465</v>
      </c>
      <c r="E238" s="76">
        <v>37808.699999999997</v>
      </c>
      <c r="F238" s="86" t="e">
        <f>#REF!*#REF!</f>
        <v>#REF!</v>
      </c>
      <c r="G238" s="80">
        <v>37807.699999999997</v>
      </c>
      <c r="H238" s="84">
        <v>1</v>
      </c>
    </row>
    <row r="239" spans="1:8" ht="25.5" customHeight="1" x14ac:dyDescent="0.25">
      <c r="A239" s="71" t="s">
        <v>541</v>
      </c>
      <c r="B239" s="124" t="s">
        <v>829</v>
      </c>
      <c r="C239" s="66">
        <v>41274</v>
      </c>
      <c r="D239" s="66">
        <v>43465</v>
      </c>
      <c r="E239" s="76">
        <v>10700</v>
      </c>
      <c r="F239" s="64" t="e">
        <f>#REF!*#REF!</f>
        <v>#REF!</v>
      </c>
      <c r="G239" s="123">
        <v>6420</v>
      </c>
      <c r="H239" s="84">
        <v>4280</v>
      </c>
    </row>
    <row r="240" spans="1:8" ht="25.5" customHeight="1" x14ac:dyDescent="0.25">
      <c r="A240" s="71" t="s">
        <v>383</v>
      </c>
      <c r="B240" s="124" t="s">
        <v>819</v>
      </c>
      <c r="C240" s="66">
        <v>41274</v>
      </c>
      <c r="D240" s="66">
        <v>43465</v>
      </c>
      <c r="E240" s="76">
        <v>3825.2200000000003</v>
      </c>
      <c r="F240" s="64" t="e">
        <f>#REF!*#REF!</f>
        <v>#REF!</v>
      </c>
      <c r="G240" s="123">
        <v>2295.1320000000001</v>
      </c>
      <c r="H240" s="84">
        <v>1530.0880000000002</v>
      </c>
    </row>
    <row r="241" spans="1:8" ht="25.5" customHeight="1" x14ac:dyDescent="0.25">
      <c r="A241" s="71" t="s">
        <v>469</v>
      </c>
      <c r="B241" s="122" t="s">
        <v>784</v>
      </c>
      <c r="C241" s="66">
        <v>41274</v>
      </c>
      <c r="D241" s="66">
        <v>43465</v>
      </c>
      <c r="E241" s="76">
        <v>64777</v>
      </c>
      <c r="F241" s="64" t="e">
        <f>#REF!*#REF!</f>
        <v>#REF!</v>
      </c>
      <c r="G241" s="123">
        <v>38866.199999999997</v>
      </c>
      <c r="H241" s="84">
        <v>25910.800000000003</v>
      </c>
    </row>
    <row r="242" spans="1:8" ht="25.5" customHeight="1" x14ac:dyDescent="0.25">
      <c r="A242" s="71" t="s">
        <v>566</v>
      </c>
      <c r="B242" s="124" t="s">
        <v>829</v>
      </c>
      <c r="C242" s="66">
        <v>41274</v>
      </c>
      <c r="D242" s="66">
        <v>43465</v>
      </c>
      <c r="E242" s="76">
        <v>35400</v>
      </c>
      <c r="F242" s="64" t="e">
        <f>#REF!*#REF!</f>
        <v>#REF!</v>
      </c>
      <c r="G242" s="123">
        <v>21240</v>
      </c>
      <c r="H242" s="84">
        <v>14160</v>
      </c>
    </row>
    <row r="243" spans="1:8" ht="43.5" customHeight="1" x14ac:dyDescent="0.25">
      <c r="A243" s="71" t="s">
        <v>669</v>
      </c>
      <c r="B243" s="77" t="s">
        <v>747</v>
      </c>
      <c r="C243" s="97">
        <v>41274</v>
      </c>
      <c r="D243" s="66">
        <v>43465</v>
      </c>
      <c r="E243" s="76">
        <v>485598.68</v>
      </c>
      <c r="F243" s="64" t="e">
        <f>#REF!*#REF!</f>
        <v>#REF!</v>
      </c>
      <c r="G243" s="80">
        <v>485597.68</v>
      </c>
      <c r="H243" s="84">
        <v>1</v>
      </c>
    </row>
    <row r="244" spans="1:8" ht="48.75" customHeight="1" x14ac:dyDescent="0.25">
      <c r="A244" s="71" t="s">
        <v>840</v>
      </c>
      <c r="B244" s="77" t="s">
        <v>747</v>
      </c>
      <c r="C244" s="97">
        <v>41274</v>
      </c>
      <c r="D244" s="66">
        <v>43465</v>
      </c>
      <c r="E244" s="76">
        <v>702875</v>
      </c>
      <c r="F244" s="64" t="e">
        <f>#REF!*#REF!</f>
        <v>#REF!</v>
      </c>
      <c r="G244" s="80">
        <v>702874</v>
      </c>
      <c r="H244" s="84">
        <v>1</v>
      </c>
    </row>
    <row r="245" spans="1:8" ht="25.5" customHeight="1" x14ac:dyDescent="0.25">
      <c r="A245" s="71" t="s">
        <v>326</v>
      </c>
      <c r="B245" s="77" t="s">
        <v>828</v>
      </c>
      <c r="C245" s="66">
        <v>41275</v>
      </c>
      <c r="D245" s="66">
        <v>43465</v>
      </c>
      <c r="E245" s="76">
        <v>1515240</v>
      </c>
      <c r="F245" s="64" t="e">
        <f>#REF!*#REF!</f>
        <v>#REF!</v>
      </c>
      <c r="G245" s="123">
        <v>896517</v>
      </c>
      <c r="H245" s="84">
        <v>618723</v>
      </c>
    </row>
    <row r="246" spans="1:8" ht="25.5" customHeight="1" x14ac:dyDescent="0.25">
      <c r="A246" s="71" t="s">
        <v>396</v>
      </c>
      <c r="B246" s="117" t="s">
        <v>740</v>
      </c>
      <c r="C246" s="66">
        <v>41275</v>
      </c>
      <c r="D246" s="66">
        <v>43465</v>
      </c>
      <c r="E246" s="76">
        <v>10000</v>
      </c>
      <c r="F246" s="86" t="e">
        <f>#REF!*#REF!</f>
        <v>#REF!</v>
      </c>
      <c r="G246" s="80">
        <v>9999</v>
      </c>
      <c r="H246" s="84">
        <v>1</v>
      </c>
    </row>
    <row r="247" spans="1:8" ht="25.5" customHeight="1" x14ac:dyDescent="0.25">
      <c r="A247" s="71" t="s">
        <v>385</v>
      </c>
      <c r="B247" s="108" t="s">
        <v>833</v>
      </c>
      <c r="C247" s="66">
        <v>41275</v>
      </c>
      <c r="D247" s="66">
        <v>43465</v>
      </c>
      <c r="E247" s="76">
        <v>1810.34</v>
      </c>
      <c r="F247" s="86" t="e">
        <f>#REF!*#REF!</f>
        <v>#REF!</v>
      </c>
      <c r="G247" s="80">
        <v>1809.34</v>
      </c>
      <c r="H247" s="84">
        <v>1</v>
      </c>
    </row>
    <row r="248" spans="1:8" ht="25.5" customHeight="1" x14ac:dyDescent="0.25">
      <c r="A248" s="71" t="s">
        <v>400</v>
      </c>
      <c r="B248" s="102" t="s">
        <v>838</v>
      </c>
      <c r="C248" s="66">
        <v>41275</v>
      </c>
      <c r="D248" s="66">
        <v>43465</v>
      </c>
      <c r="E248" s="76">
        <v>2456.9</v>
      </c>
      <c r="F248" s="86" t="e">
        <f>#REF!*#REF!</f>
        <v>#REF!</v>
      </c>
      <c r="G248" s="80">
        <v>2455.9</v>
      </c>
      <c r="H248" s="84">
        <v>1</v>
      </c>
    </row>
    <row r="249" spans="1:8" ht="25.5" customHeight="1" x14ac:dyDescent="0.25">
      <c r="A249" s="71" t="s">
        <v>398</v>
      </c>
      <c r="B249" s="108" t="s">
        <v>839</v>
      </c>
      <c r="C249" s="66">
        <v>41275</v>
      </c>
      <c r="D249" s="66">
        <v>43465</v>
      </c>
      <c r="E249" s="76">
        <v>1719.83</v>
      </c>
      <c r="F249" s="86" t="e">
        <f>#REF!*#REF!</f>
        <v>#REF!</v>
      </c>
      <c r="G249" s="80">
        <v>1718.83</v>
      </c>
      <c r="H249" s="84">
        <v>1</v>
      </c>
    </row>
    <row r="250" spans="1:8" ht="25.5" customHeight="1" x14ac:dyDescent="0.25">
      <c r="A250" s="71" t="s">
        <v>389</v>
      </c>
      <c r="B250" s="117" t="s">
        <v>740</v>
      </c>
      <c r="C250" s="66">
        <v>41275</v>
      </c>
      <c r="D250" s="66">
        <v>43465</v>
      </c>
      <c r="E250" s="76">
        <v>10325.74</v>
      </c>
      <c r="F250" s="86" t="e">
        <f>#REF!*#REF!</f>
        <v>#REF!</v>
      </c>
      <c r="G250" s="80">
        <v>10324.74</v>
      </c>
      <c r="H250" s="84">
        <v>1</v>
      </c>
    </row>
    <row r="251" spans="1:8" ht="25.5" customHeight="1" x14ac:dyDescent="0.25">
      <c r="A251" s="71" t="s">
        <v>387</v>
      </c>
      <c r="B251" s="102" t="s">
        <v>838</v>
      </c>
      <c r="C251" s="66">
        <v>41275</v>
      </c>
      <c r="D251" s="66">
        <v>43465</v>
      </c>
      <c r="E251" s="76">
        <v>8818.09</v>
      </c>
      <c r="F251" s="86" t="e">
        <f>#REF!*#REF!</f>
        <v>#REF!</v>
      </c>
      <c r="G251" s="80">
        <v>8817.09</v>
      </c>
      <c r="H251" s="84">
        <v>1</v>
      </c>
    </row>
    <row r="252" spans="1:8" ht="16.5" customHeight="1" x14ac:dyDescent="0.25">
      <c r="A252" s="71" t="s">
        <v>391</v>
      </c>
      <c r="B252" s="117" t="s">
        <v>837</v>
      </c>
      <c r="C252" s="66">
        <v>41275</v>
      </c>
      <c r="D252" s="66">
        <v>43465</v>
      </c>
      <c r="E252" s="76">
        <v>14929.63</v>
      </c>
      <c r="F252" s="86" t="e">
        <f>#REF!*#REF!</f>
        <v>#REF!</v>
      </c>
      <c r="G252" s="80">
        <v>14928.63</v>
      </c>
      <c r="H252" s="84">
        <v>1</v>
      </c>
    </row>
    <row r="253" spans="1:8" ht="16.5" customHeight="1" x14ac:dyDescent="0.25">
      <c r="A253" s="71" t="s">
        <v>394</v>
      </c>
      <c r="B253" s="108" t="s">
        <v>794</v>
      </c>
      <c r="C253" s="66">
        <v>41275</v>
      </c>
      <c r="D253" s="66">
        <v>43465</v>
      </c>
      <c r="E253" s="76">
        <v>4267.24</v>
      </c>
      <c r="F253" s="86" t="e">
        <f>#REF!*#REF!</f>
        <v>#REF!</v>
      </c>
      <c r="G253" s="80">
        <v>4266.24</v>
      </c>
      <c r="H253" s="84">
        <v>1</v>
      </c>
    </row>
    <row r="254" spans="1:8" ht="25.5" customHeight="1" x14ac:dyDescent="0.25">
      <c r="A254" s="71" t="s">
        <v>261</v>
      </c>
      <c r="B254" s="122" t="s">
        <v>793</v>
      </c>
      <c r="C254" s="97">
        <v>41276</v>
      </c>
      <c r="D254" s="66">
        <v>43465</v>
      </c>
      <c r="E254" s="76">
        <v>3706.03</v>
      </c>
      <c r="F254" s="96" t="e">
        <f>#REF!*#REF!</f>
        <v>#REF!</v>
      </c>
      <c r="G254" s="80">
        <v>3705.03</v>
      </c>
      <c r="H254" s="95">
        <v>1</v>
      </c>
    </row>
    <row r="255" spans="1:8" ht="38.25" customHeight="1" x14ac:dyDescent="0.25">
      <c r="A255" s="71" t="s">
        <v>261</v>
      </c>
      <c r="B255" s="67" t="s">
        <v>808</v>
      </c>
      <c r="C255" s="97">
        <v>41276</v>
      </c>
      <c r="D255" s="66">
        <v>43465</v>
      </c>
      <c r="E255" s="76">
        <v>3902.58</v>
      </c>
      <c r="F255" s="64" t="e">
        <f>#REF!*#REF!</f>
        <v>#REF!</v>
      </c>
      <c r="G255" s="80">
        <v>3901.58</v>
      </c>
      <c r="H255" s="84">
        <v>1</v>
      </c>
    </row>
    <row r="256" spans="1:8" ht="16.5" customHeight="1" x14ac:dyDescent="0.25">
      <c r="A256" s="71" t="s">
        <v>59</v>
      </c>
      <c r="B256" s="77" t="s">
        <v>808</v>
      </c>
      <c r="C256" s="97">
        <v>41303</v>
      </c>
      <c r="D256" s="66">
        <v>43465</v>
      </c>
      <c r="E256" s="76">
        <v>3447.41</v>
      </c>
      <c r="F256" s="64" t="e">
        <f>#REF!*#REF!</f>
        <v>#REF!</v>
      </c>
      <c r="G256" s="80">
        <v>3446.41</v>
      </c>
      <c r="H256" s="84">
        <v>1</v>
      </c>
    </row>
    <row r="257" spans="1:8" ht="16.5" customHeight="1" x14ac:dyDescent="0.25">
      <c r="A257" s="71" t="s">
        <v>402</v>
      </c>
      <c r="B257" s="108" t="s">
        <v>820</v>
      </c>
      <c r="C257" s="66">
        <v>41319</v>
      </c>
      <c r="D257" s="66">
        <v>43465</v>
      </c>
      <c r="E257" s="76">
        <v>2000</v>
      </c>
      <c r="F257" s="86" t="e">
        <f>#REF!*#REF!</f>
        <v>#REF!</v>
      </c>
      <c r="G257" s="80">
        <v>1999</v>
      </c>
      <c r="H257" s="84">
        <v>1</v>
      </c>
    </row>
    <row r="258" spans="1:8" ht="16.5" customHeight="1" x14ac:dyDescent="0.25">
      <c r="A258" s="71" t="s">
        <v>414</v>
      </c>
      <c r="B258" s="108" t="s">
        <v>803</v>
      </c>
      <c r="C258" s="66">
        <v>41341</v>
      </c>
      <c r="D258" s="66">
        <v>43465</v>
      </c>
      <c r="E258" s="76">
        <v>5939.65</v>
      </c>
      <c r="F258" s="86" t="e">
        <f>#REF!*#REF!</f>
        <v>#REF!</v>
      </c>
      <c r="G258" s="80">
        <v>5938.65</v>
      </c>
      <c r="H258" s="84">
        <v>1</v>
      </c>
    </row>
    <row r="259" spans="1:8" ht="16.5" customHeight="1" x14ac:dyDescent="0.25">
      <c r="A259" s="71" t="s">
        <v>836</v>
      </c>
      <c r="B259" s="107" t="s">
        <v>835</v>
      </c>
      <c r="C259" s="66">
        <v>41341</v>
      </c>
      <c r="D259" s="66">
        <v>43465</v>
      </c>
      <c r="E259" s="76">
        <v>8620.68</v>
      </c>
      <c r="F259" s="86" t="e">
        <f>#REF!*#REF!</f>
        <v>#REF!</v>
      </c>
      <c r="G259" s="80">
        <v>8619.68</v>
      </c>
      <c r="H259" s="84">
        <v>1</v>
      </c>
    </row>
    <row r="260" spans="1:8" ht="38.25" customHeight="1" x14ac:dyDescent="0.25">
      <c r="A260" s="71" t="s">
        <v>412</v>
      </c>
      <c r="B260" s="117" t="s">
        <v>740</v>
      </c>
      <c r="C260" s="66">
        <v>41341</v>
      </c>
      <c r="D260" s="66">
        <v>43465</v>
      </c>
      <c r="E260" s="76">
        <v>645.69000000000005</v>
      </c>
      <c r="F260" s="86" t="e">
        <f>#REF!*#REF!</f>
        <v>#REF!</v>
      </c>
      <c r="G260" s="80">
        <v>644.69000000000005</v>
      </c>
      <c r="H260" s="84">
        <v>1</v>
      </c>
    </row>
    <row r="261" spans="1:8" ht="38.25" customHeight="1" x14ac:dyDescent="0.25">
      <c r="A261" s="71" t="s">
        <v>416</v>
      </c>
      <c r="B261" s="108" t="s">
        <v>786</v>
      </c>
      <c r="C261" s="66">
        <v>41341</v>
      </c>
      <c r="D261" s="66">
        <v>43465</v>
      </c>
      <c r="E261" s="76">
        <v>7757.76</v>
      </c>
      <c r="F261" s="86" t="e">
        <f>#REF!*#REF!</f>
        <v>#REF!</v>
      </c>
      <c r="G261" s="80">
        <v>7756.76</v>
      </c>
      <c r="H261" s="84">
        <v>1</v>
      </c>
    </row>
    <row r="262" spans="1:8" ht="38.25" customHeight="1" x14ac:dyDescent="0.25">
      <c r="A262" s="71" t="s">
        <v>408</v>
      </c>
      <c r="B262" s="125" t="s">
        <v>834</v>
      </c>
      <c r="C262" s="66">
        <v>41341</v>
      </c>
      <c r="D262" s="66">
        <v>43465</v>
      </c>
      <c r="E262" s="76">
        <v>8531.9</v>
      </c>
      <c r="F262" s="86" t="e">
        <f>#REF!*#REF!</f>
        <v>#REF!</v>
      </c>
      <c r="G262" s="80">
        <v>8530.9</v>
      </c>
      <c r="H262" s="84">
        <v>1</v>
      </c>
    </row>
    <row r="263" spans="1:8" ht="38.25" customHeight="1" x14ac:dyDescent="0.25">
      <c r="A263" s="71" t="s">
        <v>410</v>
      </c>
      <c r="B263" s="108" t="s">
        <v>784</v>
      </c>
      <c r="C263" s="66">
        <v>41341</v>
      </c>
      <c r="D263" s="66">
        <v>43465</v>
      </c>
      <c r="E263" s="76">
        <v>1163.79</v>
      </c>
      <c r="F263" s="86" t="e">
        <f>#REF!*#REF!</f>
        <v>#REF!</v>
      </c>
      <c r="G263" s="80">
        <v>1162.79</v>
      </c>
      <c r="H263" s="84">
        <v>1</v>
      </c>
    </row>
    <row r="264" spans="1:8" ht="38.25" customHeight="1" x14ac:dyDescent="0.25">
      <c r="A264" s="71" t="s">
        <v>404</v>
      </c>
      <c r="B264" s="108" t="s">
        <v>830</v>
      </c>
      <c r="C264" s="66">
        <v>41341</v>
      </c>
      <c r="D264" s="66">
        <v>43465</v>
      </c>
      <c r="E264" s="76">
        <v>1336.21</v>
      </c>
      <c r="F264" s="86" t="e">
        <f>#REF!*#REF!</f>
        <v>#REF!</v>
      </c>
      <c r="G264" s="80">
        <v>1335.21</v>
      </c>
      <c r="H264" s="84">
        <v>1</v>
      </c>
    </row>
    <row r="265" spans="1:8" ht="25.5" customHeight="1" x14ac:dyDescent="0.25">
      <c r="A265" s="71" t="s">
        <v>170</v>
      </c>
      <c r="B265" s="124" t="s">
        <v>829</v>
      </c>
      <c r="C265" s="66">
        <v>41359</v>
      </c>
      <c r="D265" s="66">
        <v>43465</v>
      </c>
      <c r="E265" s="76">
        <v>23500</v>
      </c>
      <c r="F265" s="64" t="e">
        <f>#REF!*#REF!</f>
        <v>#REF!</v>
      </c>
      <c r="G265" s="123">
        <v>13512.499999999998</v>
      </c>
      <c r="H265" s="84">
        <v>9987.5000000000018</v>
      </c>
    </row>
    <row r="266" spans="1:8" ht="38.25" customHeight="1" x14ac:dyDescent="0.25">
      <c r="A266" s="71" t="s">
        <v>694</v>
      </c>
      <c r="B266" s="122" t="s">
        <v>833</v>
      </c>
      <c r="C266" s="66">
        <v>41402</v>
      </c>
      <c r="D266" s="66">
        <v>43465</v>
      </c>
      <c r="E266" s="76">
        <v>24955</v>
      </c>
      <c r="F266" s="86" t="e">
        <f>#REF!*#REF!</f>
        <v>#REF!</v>
      </c>
      <c r="G266" s="80">
        <v>24954</v>
      </c>
      <c r="H266" s="84">
        <v>1</v>
      </c>
    </row>
    <row r="267" spans="1:8" ht="38.25" customHeight="1" x14ac:dyDescent="0.25">
      <c r="A267" s="71" t="s">
        <v>539</v>
      </c>
      <c r="B267" s="124" t="s">
        <v>829</v>
      </c>
      <c r="C267" s="66">
        <v>41516</v>
      </c>
      <c r="D267" s="66">
        <v>43465</v>
      </c>
      <c r="E267" s="76">
        <v>30000</v>
      </c>
      <c r="F267" s="64" t="e">
        <f>#REF!*#REF!</f>
        <v>#REF!</v>
      </c>
      <c r="G267" s="123">
        <v>16000</v>
      </c>
      <c r="H267" s="84">
        <v>14000</v>
      </c>
    </row>
    <row r="268" spans="1:8" ht="38.25" customHeight="1" x14ac:dyDescent="0.25">
      <c r="A268" s="71" t="s">
        <v>420</v>
      </c>
      <c r="B268" s="108" t="s">
        <v>832</v>
      </c>
      <c r="C268" s="66">
        <v>41634</v>
      </c>
      <c r="D268" s="66">
        <v>43465</v>
      </c>
      <c r="E268" s="76">
        <v>116.38</v>
      </c>
      <c r="F268" s="86" t="e">
        <f>#REF!*#REF!</f>
        <v>#REF!</v>
      </c>
      <c r="G268" s="80">
        <v>115.38</v>
      </c>
      <c r="H268" s="84">
        <v>1</v>
      </c>
    </row>
    <row r="269" spans="1:8" ht="38.25" customHeight="1" x14ac:dyDescent="0.25">
      <c r="A269" s="71" t="s">
        <v>420</v>
      </c>
      <c r="B269" s="108" t="s">
        <v>740</v>
      </c>
      <c r="C269" s="66">
        <v>41634</v>
      </c>
      <c r="D269" s="66">
        <v>43465</v>
      </c>
      <c r="E269" s="76">
        <v>116.38</v>
      </c>
      <c r="F269" s="86" t="e">
        <f>#REF!*#REF!</f>
        <v>#REF!</v>
      </c>
      <c r="G269" s="80">
        <v>115.38</v>
      </c>
      <c r="H269" s="84">
        <v>1</v>
      </c>
    </row>
    <row r="270" spans="1:8" ht="30.75" customHeight="1" x14ac:dyDescent="0.25">
      <c r="A270" s="71" t="s">
        <v>423</v>
      </c>
      <c r="B270" s="108" t="s">
        <v>831</v>
      </c>
      <c r="C270" s="66">
        <v>41634</v>
      </c>
      <c r="D270" s="66">
        <v>43465</v>
      </c>
      <c r="E270" s="76">
        <v>116.38</v>
      </c>
      <c r="F270" s="86" t="e">
        <f>#REF!*#REF!</f>
        <v>#REF!</v>
      </c>
      <c r="G270" s="80">
        <v>115.38</v>
      </c>
      <c r="H270" s="84">
        <v>1</v>
      </c>
    </row>
    <row r="271" spans="1:8" ht="16.5" x14ac:dyDescent="0.25">
      <c r="A271" s="71" t="s">
        <v>423</v>
      </c>
      <c r="B271" s="108" t="s">
        <v>830</v>
      </c>
      <c r="C271" s="66">
        <v>41634</v>
      </c>
      <c r="D271" s="66">
        <v>43465</v>
      </c>
      <c r="E271" s="76">
        <v>116.38</v>
      </c>
      <c r="F271" s="86" t="e">
        <f>#REF!*#REF!</f>
        <v>#REF!</v>
      </c>
      <c r="G271" s="80">
        <v>115.38</v>
      </c>
      <c r="H271" s="84">
        <v>1</v>
      </c>
    </row>
    <row r="272" spans="1:8" ht="25.5" customHeight="1" x14ac:dyDescent="0.25">
      <c r="A272" s="71" t="s">
        <v>426</v>
      </c>
      <c r="B272" s="117" t="s">
        <v>740</v>
      </c>
      <c r="C272" s="66">
        <v>41634</v>
      </c>
      <c r="D272" s="66">
        <v>43465</v>
      </c>
      <c r="E272" s="76">
        <v>4309.4799999999996</v>
      </c>
      <c r="F272" s="86" t="e">
        <f>#REF!*#REF!</f>
        <v>#REF!</v>
      </c>
      <c r="G272" s="80">
        <v>4308.4799999999996</v>
      </c>
      <c r="H272" s="84">
        <v>1</v>
      </c>
    </row>
    <row r="273" spans="1:8" ht="33" customHeight="1" x14ac:dyDescent="0.25">
      <c r="A273" s="71" t="s">
        <v>77</v>
      </c>
      <c r="B273" s="124" t="s">
        <v>819</v>
      </c>
      <c r="C273" s="66">
        <v>41634</v>
      </c>
      <c r="D273" s="66">
        <v>43465</v>
      </c>
      <c r="E273" s="76">
        <v>5943</v>
      </c>
      <c r="F273" s="64" t="e">
        <f>#REF!*#REF!</f>
        <v>#REF!</v>
      </c>
      <c r="G273" s="123">
        <v>2971.5</v>
      </c>
      <c r="H273" s="84">
        <v>2971.5</v>
      </c>
    </row>
    <row r="274" spans="1:8" ht="38.25" customHeight="1" x14ac:dyDescent="0.25">
      <c r="A274" s="71" t="s">
        <v>428</v>
      </c>
      <c r="B274" s="108" t="s">
        <v>814</v>
      </c>
      <c r="C274" s="66">
        <v>41641</v>
      </c>
      <c r="D274" s="66">
        <v>43465</v>
      </c>
      <c r="E274" s="76">
        <v>8619.83</v>
      </c>
      <c r="F274" s="86" t="e">
        <f>#REF!*#REF!</f>
        <v>#REF!</v>
      </c>
      <c r="G274" s="80">
        <v>8618.83</v>
      </c>
      <c r="H274" s="84">
        <v>1</v>
      </c>
    </row>
    <row r="275" spans="1:8" ht="38.25" customHeight="1" x14ac:dyDescent="0.25">
      <c r="A275" s="71" t="s">
        <v>688</v>
      </c>
      <c r="B275" s="122" t="s">
        <v>830</v>
      </c>
      <c r="C275" s="97">
        <v>41647</v>
      </c>
      <c r="D275" s="66">
        <v>43465</v>
      </c>
      <c r="E275" s="76">
        <v>2758.62</v>
      </c>
      <c r="F275" s="96" t="e">
        <f>#REF!*#REF!</f>
        <v>#REF!</v>
      </c>
      <c r="G275" s="80">
        <v>1356.3214999999998</v>
      </c>
      <c r="H275" s="95">
        <v>1402.2985000000001</v>
      </c>
    </row>
    <row r="276" spans="1:8" ht="38.25" customHeight="1" x14ac:dyDescent="0.25">
      <c r="A276" s="71" t="s">
        <v>688</v>
      </c>
      <c r="B276" s="122" t="s">
        <v>820</v>
      </c>
      <c r="C276" s="97">
        <v>41647</v>
      </c>
      <c r="D276" s="66">
        <v>43465</v>
      </c>
      <c r="E276" s="76">
        <v>3017.24</v>
      </c>
      <c r="F276" s="96" t="e">
        <f>#REF!*#REF!</f>
        <v>#REF!</v>
      </c>
      <c r="G276" s="80">
        <v>1483.4763333333331</v>
      </c>
      <c r="H276" s="95">
        <v>1533.7636666666667</v>
      </c>
    </row>
    <row r="277" spans="1:8" ht="38.25" customHeight="1" x14ac:dyDescent="0.25">
      <c r="A277" s="71" t="s">
        <v>238</v>
      </c>
      <c r="B277" s="124" t="s">
        <v>829</v>
      </c>
      <c r="C277" s="66">
        <v>41669</v>
      </c>
      <c r="D277" s="66">
        <v>43465</v>
      </c>
      <c r="E277" s="76">
        <v>4643.97</v>
      </c>
      <c r="F277" s="64" t="e">
        <f>#REF!*#REF!</f>
        <v>#REF!</v>
      </c>
      <c r="G277" s="123">
        <v>2283.2852499999999</v>
      </c>
      <c r="H277" s="84">
        <v>2360.6847500000003</v>
      </c>
    </row>
    <row r="278" spans="1:8" ht="38.25" customHeight="1" x14ac:dyDescent="0.25">
      <c r="A278" s="71" t="s">
        <v>431</v>
      </c>
      <c r="B278" s="117" t="s">
        <v>740</v>
      </c>
      <c r="C278" s="66">
        <v>41683</v>
      </c>
      <c r="D278" s="66">
        <v>43465</v>
      </c>
      <c r="E278" s="76">
        <v>5343.98</v>
      </c>
      <c r="F278" s="86" t="e">
        <f>#REF!*#REF!</f>
        <v>#REF!</v>
      </c>
      <c r="G278" s="80">
        <v>5342.98</v>
      </c>
      <c r="H278" s="84">
        <v>1</v>
      </c>
    </row>
    <row r="279" spans="1:8" ht="25.5" customHeight="1" x14ac:dyDescent="0.25">
      <c r="A279" s="71" t="s">
        <v>184</v>
      </c>
      <c r="B279" s="122" t="s">
        <v>803</v>
      </c>
      <c r="C279" s="97">
        <v>41717</v>
      </c>
      <c r="D279" s="66">
        <v>43465</v>
      </c>
      <c r="E279" s="76">
        <v>3620.09</v>
      </c>
      <c r="F279" s="96" t="e">
        <f>#REF!*#REF!</f>
        <v>#REF!</v>
      </c>
      <c r="G279" s="80">
        <v>3619.09</v>
      </c>
      <c r="H279" s="95">
        <v>1</v>
      </c>
    </row>
    <row r="280" spans="1:8" ht="38.25" customHeight="1" x14ac:dyDescent="0.25">
      <c r="A280" s="71" t="s">
        <v>184</v>
      </c>
      <c r="B280" s="122" t="s">
        <v>803</v>
      </c>
      <c r="C280" s="97">
        <v>41717</v>
      </c>
      <c r="D280" s="66">
        <v>43465</v>
      </c>
      <c r="E280" s="76">
        <v>3620.09</v>
      </c>
      <c r="F280" s="96" t="e">
        <f>#REF!*#REF!</f>
        <v>#REF!</v>
      </c>
      <c r="G280" s="80">
        <v>3619.09</v>
      </c>
      <c r="H280" s="95">
        <v>1</v>
      </c>
    </row>
    <row r="281" spans="1:8" ht="25.5" customHeight="1" x14ac:dyDescent="0.25">
      <c r="A281" s="71" t="s">
        <v>691</v>
      </c>
      <c r="B281" s="122" t="s">
        <v>820</v>
      </c>
      <c r="C281" s="97">
        <v>41743</v>
      </c>
      <c r="D281" s="66">
        <v>43465</v>
      </c>
      <c r="E281" s="76">
        <v>4408</v>
      </c>
      <c r="F281" s="96" t="e">
        <f>#REF!*#REF!</f>
        <v>#REF!</v>
      </c>
      <c r="G281" s="80">
        <v>2057.0666666666666</v>
      </c>
      <c r="H281" s="95">
        <v>2350.9333333333334</v>
      </c>
    </row>
    <row r="282" spans="1:8" ht="25.5" customHeight="1" x14ac:dyDescent="0.25">
      <c r="A282" s="71" t="s">
        <v>505</v>
      </c>
      <c r="B282" s="77" t="s">
        <v>828</v>
      </c>
      <c r="C282" s="66">
        <v>41754</v>
      </c>
      <c r="D282" s="66">
        <v>43465</v>
      </c>
      <c r="E282" s="76">
        <v>1750254.01</v>
      </c>
      <c r="F282" s="64" t="e">
        <f>#REF!*#REF!</f>
        <v>#REF!</v>
      </c>
      <c r="G282" s="123">
        <v>816785.20466666669</v>
      </c>
      <c r="H282" s="84">
        <v>933468.80533333332</v>
      </c>
    </row>
    <row r="283" spans="1:8" ht="25.5" customHeight="1" x14ac:dyDescent="0.25">
      <c r="A283" s="71" t="s">
        <v>63</v>
      </c>
      <c r="B283" s="122" t="s">
        <v>793</v>
      </c>
      <c r="C283" s="97">
        <v>41799</v>
      </c>
      <c r="D283" s="66">
        <v>43465</v>
      </c>
      <c r="E283" s="76">
        <v>4499</v>
      </c>
      <c r="F283" s="96" t="e">
        <f>#REF!*#REF!</f>
        <v>#REF!</v>
      </c>
      <c r="G283" s="80">
        <v>2024.55</v>
      </c>
      <c r="H283" s="95">
        <v>2474.4499999999998</v>
      </c>
    </row>
    <row r="284" spans="1:8" ht="38.25" customHeight="1" x14ac:dyDescent="0.25">
      <c r="A284" s="71" t="s">
        <v>488</v>
      </c>
      <c r="B284" s="122" t="s">
        <v>805</v>
      </c>
      <c r="C284" s="97">
        <v>41800</v>
      </c>
      <c r="D284" s="66">
        <v>43465</v>
      </c>
      <c r="E284" s="76">
        <v>6380</v>
      </c>
      <c r="F284" s="96" t="e">
        <f>#REF!*#REF!</f>
        <v>#REF!</v>
      </c>
      <c r="G284" s="80">
        <v>2871</v>
      </c>
      <c r="H284" s="95">
        <v>3509</v>
      </c>
    </row>
    <row r="285" spans="1:8" ht="25.5" customHeight="1" x14ac:dyDescent="0.25">
      <c r="A285" s="71" t="s">
        <v>686</v>
      </c>
      <c r="B285" s="122" t="s">
        <v>827</v>
      </c>
      <c r="C285" s="97">
        <v>41851</v>
      </c>
      <c r="D285" s="66">
        <v>43465</v>
      </c>
      <c r="E285" s="76">
        <v>6148</v>
      </c>
      <c r="F285" s="96" t="e">
        <f>#REF!*#REF!</f>
        <v>#REF!</v>
      </c>
      <c r="G285" s="80">
        <v>2715.3666666666668</v>
      </c>
      <c r="H285" s="95">
        <v>3432.6333333333332</v>
      </c>
    </row>
    <row r="286" spans="1:8" ht="25.5" customHeight="1" x14ac:dyDescent="0.2">
      <c r="A286" s="121" t="s">
        <v>64</v>
      </c>
      <c r="B286" s="60"/>
      <c r="C286" s="120">
        <v>41885</v>
      </c>
      <c r="D286" s="119">
        <v>43465</v>
      </c>
      <c r="E286" s="56">
        <v>40000</v>
      </c>
      <c r="F286" s="60"/>
      <c r="G286" s="89"/>
      <c r="H286" s="89"/>
    </row>
    <row r="287" spans="1:8" ht="16.5" customHeight="1" x14ac:dyDescent="0.25">
      <c r="A287" s="71" t="s">
        <v>826</v>
      </c>
      <c r="B287" s="118" t="s">
        <v>740</v>
      </c>
      <c r="C287" s="66">
        <v>41964</v>
      </c>
      <c r="D287" s="66">
        <v>43465</v>
      </c>
      <c r="E287" s="76">
        <v>2146.5</v>
      </c>
      <c r="F287" s="86" t="e">
        <f>#REF!*#REF!</f>
        <v>#REF!</v>
      </c>
      <c r="G287" s="80">
        <v>2145.5</v>
      </c>
      <c r="H287" s="84">
        <v>1</v>
      </c>
    </row>
    <row r="288" spans="1:8" ht="25.5" customHeight="1" x14ac:dyDescent="0.25">
      <c r="A288" s="71" t="s">
        <v>824</v>
      </c>
      <c r="B288" s="117" t="s">
        <v>825</v>
      </c>
      <c r="C288" s="66">
        <v>41969</v>
      </c>
      <c r="D288" s="66">
        <v>43465</v>
      </c>
      <c r="E288" s="76">
        <v>2600</v>
      </c>
      <c r="F288" s="86" t="e">
        <f>#REF!*#REF!</f>
        <v>#REF!</v>
      </c>
      <c r="G288" s="80">
        <v>2599</v>
      </c>
      <c r="H288" s="84">
        <v>1</v>
      </c>
    </row>
    <row r="289" spans="1:8" ht="25.5" customHeight="1" x14ac:dyDescent="0.25">
      <c r="A289" s="71" t="s">
        <v>824</v>
      </c>
      <c r="B289" s="117" t="s">
        <v>823</v>
      </c>
      <c r="C289" s="66">
        <v>41969</v>
      </c>
      <c r="D289" s="66">
        <v>43465</v>
      </c>
      <c r="E289" s="76">
        <v>2600</v>
      </c>
      <c r="F289" s="86" t="e">
        <f>#REF!*#REF!</f>
        <v>#REF!</v>
      </c>
      <c r="G289" s="80">
        <v>2599</v>
      </c>
      <c r="H289" s="84">
        <v>1</v>
      </c>
    </row>
    <row r="290" spans="1:8" ht="25.5" customHeight="1" x14ac:dyDescent="0.25">
      <c r="A290" s="71" t="s">
        <v>824</v>
      </c>
      <c r="B290" s="117" t="s">
        <v>823</v>
      </c>
      <c r="C290" s="66">
        <v>41969</v>
      </c>
      <c r="D290" s="66">
        <v>43465</v>
      </c>
      <c r="E290" s="76">
        <v>2600</v>
      </c>
      <c r="F290" s="86" t="e">
        <f>#REF!*#REF!</f>
        <v>#REF!</v>
      </c>
      <c r="G290" s="80">
        <v>2599</v>
      </c>
      <c r="H290" s="84">
        <v>1</v>
      </c>
    </row>
    <row r="291" spans="1:8" ht="16.5" customHeight="1" x14ac:dyDescent="0.25">
      <c r="A291" s="71" t="s">
        <v>437</v>
      </c>
      <c r="B291" s="108" t="s">
        <v>822</v>
      </c>
      <c r="C291" s="66">
        <v>41978</v>
      </c>
      <c r="D291" s="66">
        <v>43465</v>
      </c>
      <c r="E291" s="76">
        <v>6033.62</v>
      </c>
      <c r="F291" s="86" t="e">
        <f>#REF!*#REF!</f>
        <v>#REF!</v>
      </c>
      <c r="G291" s="80">
        <v>6032.62</v>
      </c>
      <c r="H291" s="84">
        <v>1</v>
      </c>
    </row>
    <row r="292" spans="1:8" ht="38.25" customHeight="1" x14ac:dyDescent="0.25">
      <c r="A292" s="71" t="s">
        <v>441</v>
      </c>
      <c r="B292" s="108" t="s">
        <v>821</v>
      </c>
      <c r="C292" s="66">
        <v>41979</v>
      </c>
      <c r="D292" s="66">
        <v>43465</v>
      </c>
      <c r="E292" s="106">
        <v>7200.003999999999</v>
      </c>
      <c r="F292" s="86" t="e">
        <f>#REF!*#REF!</f>
        <v>#REF!</v>
      </c>
      <c r="G292" s="80">
        <v>7199.003999999999</v>
      </c>
      <c r="H292" s="84">
        <v>1</v>
      </c>
    </row>
    <row r="293" spans="1:8" ht="38.25" customHeight="1" x14ac:dyDescent="0.25">
      <c r="A293" s="71" t="s">
        <v>441</v>
      </c>
      <c r="B293" s="108" t="s">
        <v>821</v>
      </c>
      <c r="C293" s="66">
        <v>41979</v>
      </c>
      <c r="D293" s="66">
        <v>43465</v>
      </c>
      <c r="E293" s="106">
        <v>7200.003999999999</v>
      </c>
      <c r="F293" s="86" t="e">
        <f>#REF!*#REF!</f>
        <v>#REF!</v>
      </c>
      <c r="G293" s="80">
        <v>7199.003999999999</v>
      </c>
      <c r="H293" s="84">
        <v>1</v>
      </c>
    </row>
    <row r="294" spans="1:8" ht="38.25" customHeight="1" x14ac:dyDescent="0.25">
      <c r="A294" s="71" t="s">
        <v>439</v>
      </c>
      <c r="B294" s="116" t="s">
        <v>793</v>
      </c>
      <c r="C294" s="66">
        <v>41979</v>
      </c>
      <c r="D294" s="66">
        <v>43465</v>
      </c>
      <c r="E294" s="76">
        <v>32800.020799999998</v>
      </c>
      <c r="F294" s="86" t="e">
        <f>#REF!*#REF!</f>
        <v>#REF!</v>
      </c>
      <c r="G294" s="80">
        <v>32799.020799999998</v>
      </c>
      <c r="H294" s="84">
        <v>1</v>
      </c>
    </row>
    <row r="295" spans="1:8" ht="38.25" customHeight="1" x14ac:dyDescent="0.25">
      <c r="A295" s="71" t="s">
        <v>444</v>
      </c>
      <c r="B295" s="108" t="s">
        <v>786</v>
      </c>
      <c r="C295" s="66">
        <v>42152</v>
      </c>
      <c r="D295" s="66">
        <v>43465</v>
      </c>
      <c r="E295" s="76">
        <v>5290.51</v>
      </c>
      <c r="F295" s="86" t="e">
        <f>#REF!*#REF!</f>
        <v>#REF!</v>
      </c>
      <c r="G295" s="80">
        <v>5289.51</v>
      </c>
      <c r="H295" s="84">
        <v>1</v>
      </c>
    </row>
    <row r="296" spans="1:8" ht="38.25" customHeight="1" x14ac:dyDescent="0.25">
      <c r="A296" s="71" t="s">
        <v>444</v>
      </c>
      <c r="B296" s="108" t="s">
        <v>820</v>
      </c>
      <c r="C296" s="66">
        <v>42221</v>
      </c>
      <c r="D296" s="66">
        <v>43465</v>
      </c>
      <c r="E296" s="76">
        <v>5602.59</v>
      </c>
      <c r="F296" s="86" t="e">
        <f>#REF!*#REF!</f>
        <v>#REF!</v>
      </c>
      <c r="G296" s="80">
        <v>5601.59</v>
      </c>
      <c r="H296" s="84">
        <v>1</v>
      </c>
    </row>
    <row r="297" spans="1:8" ht="38.25" customHeight="1" x14ac:dyDescent="0.25">
      <c r="A297" s="114" t="s">
        <v>526</v>
      </c>
      <c r="B297" s="115" t="s">
        <v>819</v>
      </c>
      <c r="C297" s="112">
        <v>42271</v>
      </c>
      <c r="D297" s="112">
        <v>43465</v>
      </c>
      <c r="E297" s="111">
        <v>2654.01</v>
      </c>
      <c r="F297" s="110" t="e">
        <f>#REF!*#REF!</f>
        <v>#REF!</v>
      </c>
      <c r="G297" s="109">
        <v>862.55325000000005</v>
      </c>
      <c r="H297" s="109">
        <v>1791.4567500000003</v>
      </c>
    </row>
    <row r="298" spans="1:8" ht="25.5" customHeight="1" x14ac:dyDescent="0.25">
      <c r="A298" s="114" t="s">
        <v>172</v>
      </c>
      <c r="B298" s="113" t="s">
        <v>818</v>
      </c>
      <c r="C298" s="112">
        <v>42317</v>
      </c>
      <c r="D298" s="112">
        <v>43465</v>
      </c>
      <c r="E298" s="111">
        <v>2543.1</v>
      </c>
      <c r="F298" s="110" t="e">
        <f>#REF!*#REF!</f>
        <v>#REF!</v>
      </c>
      <c r="G298" s="109">
        <v>784.12250000000006</v>
      </c>
      <c r="H298" s="109">
        <v>1758.9775</v>
      </c>
    </row>
    <row r="299" spans="1:8" ht="25.5" customHeight="1" x14ac:dyDescent="0.25">
      <c r="A299" s="71" t="s">
        <v>86</v>
      </c>
      <c r="B299" s="77" t="s">
        <v>817</v>
      </c>
      <c r="C299" s="99">
        <v>42349</v>
      </c>
      <c r="D299" s="99">
        <v>43465</v>
      </c>
      <c r="E299" s="65">
        <v>25000</v>
      </c>
      <c r="F299" s="64">
        <v>1</v>
      </c>
      <c r="G299" s="80">
        <v>24999</v>
      </c>
      <c r="H299" s="89">
        <v>1</v>
      </c>
    </row>
    <row r="300" spans="1:8" ht="25.5" customHeight="1" x14ac:dyDescent="0.25">
      <c r="A300" s="71" t="s">
        <v>447</v>
      </c>
      <c r="B300" s="108" t="s">
        <v>816</v>
      </c>
      <c r="C300" s="66">
        <v>42353</v>
      </c>
      <c r="D300" s="66">
        <v>43465</v>
      </c>
      <c r="E300" s="76">
        <v>5171.5600000000004</v>
      </c>
      <c r="F300" s="86" t="e">
        <f>#REF!*#REF!</f>
        <v>#REF!</v>
      </c>
      <c r="G300" s="80">
        <v>5165.3884400000006</v>
      </c>
      <c r="H300" s="84">
        <v>6.1715599999997721</v>
      </c>
    </row>
    <row r="301" spans="1:8" ht="25.5" customHeight="1" x14ac:dyDescent="0.25">
      <c r="A301" s="71" t="s">
        <v>815</v>
      </c>
      <c r="B301" s="108" t="s">
        <v>814</v>
      </c>
      <c r="C301" s="66">
        <v>42368</v>
      </c>
      <c r="D301" s="66">
        <v>43465</v>
      </c>
      <c r="E301" s="76">
        <v>5171.5533333333333</v>
      </c>
      <c r="F301" s="86" t="e">
        <f>#REF!*#REF!</f>
        <v>#REF!</v>
      </c>
      <c r="G301" s="80">
        <v>5165.3817799999997</v>
      </c>
      <c r="H301" s="84">
        <v>6.171553333333577</v>
      </c>
    </row>
    <row r="302" spans="1:8" ht="16.5" customHeight="1" x14ac:dyDescent="0.25">
      <c r="A302" s="71" t="s">
        <v>815</v>
      </c>
      <c r="B302" s="108" t="s">
        <v>794</v>
      </c>
      <c r="C302" s="66">
        <v>42368</v>
      </c>
      <c r="D302" s="66">
        <v>43465</v>
      </c>
      <c r="E302" s="76">
        <v>5171.55</v>
      </c>
      <c r="F302" s="86" t="e">
        <f>#REF!*#REF!</f>
        <v>#REF!</v>
      </c>
      <c r="G302" s="80">
        <v>5165.3784500000002</v>
      </c>
      <c r="H302" s="84">
        <v>6.1715500000000247</v>
      </c>
    </row>
    <row r="303" spans="1:8" ht="25.5" customHeight="1" x14ac:dyDescent="0.25">
      <c r="A303" s="71" t="s">
        <v>815</v>
      </c>
      <c r="B303" s="108" t="s">
        <v>814</v>
      </c>
      <c r="C303" s="66">
        <v>42368</v>
      </c>
      <c r="D303" s="66">
        <v>43465</v>
      </c>
      <c r="E303" s="76">
        <v>5171.55</v>
      </c>
      <c r="F303" s="86" t="e">
        <f>#REF!*#REF!</f>
        <v>#REF!</v>
      </c>
      <c r="G303" s="80">
        <v>5165.3784500000002</v>
      </c>
      <c r="H303" s="84">
        <v>6.1715500000000247</v>
      </c>
    </row>
    <row r="304" spans="1:8" ht="33" customHeight="1" x14ac:dyDescent="0.25">
      <c r="A304" s="94" t="s">
        <v>594</v>
      </c>
      <c r="B304" s="100" t="s">
        <v>747</v>
      </c>
      <c r="C304" s="93">
        <v>42373</v>
      </c>
      <c r="D304" s="66">
        <v>43465</v>
      </c>
      <c r="E304" s="106">
        <v>2563.92</v>
      </c>
      <c r="F304" s="96" t="e">
        <f>#REF!*#REF!</f>
        <v>#REF!</v>
      </c>
      <c r="G304" s="80">
        <v>747.81000000000006</v>
      </c>
      <c r="H304" s="95">
        <v>1816.1100000000001</v>
      </c>
    </row>
    <row r="305" spans="1:8" ht="33" customHeight="1" x14ac:dyDescent="0.25">
      <c r="A305" s="71" t="s">
        <v>813</v>
      </c>
      <c r="B305" s="59" t="s">
        <v>812</v>
      </c>
      <c r="C305" s="93">
        <v>42374</v>
      </c>
      <c r="D305" s="66">
        <v>43465</v>
      </c>
      <c r="E305" s="76">
        <v>2585.35</v>
      </c>
      <c r="F305" s="86" t="e">
        <f>#REF!*#REF!</f>
        <v>#REF!</v>
      </c>
      <c r="G305" s="80">
        <v>2510.0211875</v>
      </c>
      <c r="H305" s="84">
        <v>75.328812499999913</v>
      </c>
    </row>
    <row r="306" spans="1:8" ht="33" customHeight="1" x14ac:dyDescent="0.25">
      <c r="A306" s="71" t="s">
        <v>813</v>
      </c>
      <c r="B306" s="59" t="s">
        <v>812</v>
      </c>
      <c r="C306" s="93">
        <v>42374</v>
      </c>
      <c r="D306" s="66">
        <v>43465</v>
      </c>
      <c r="E306" s="76">
        <v>2585.35</v>
      </c>
      <c r="F306" s="86" t="e">
        <f>#REF!*#REF!</f>
        <v>#REF!</v>
      </c>
      <c r="G306" s="80">
        <v>2510.0211875</v>
      </c>
      <c r="H306" s="84">
        <v>75.328812499999913</v>
      </c>
    </row>
    <row r="307" spans="1:8" ht="25.5" customHeight="1" x14ac:dyDescent="0.25">
      <c r="A307" s="94" t="s">
        <v>811</v>
      </c>
      <c r="B307" s="107" t="s">
        <v>810</v>
      </c>
      <c r="C307" s="66">
        <v>42389</v>
      </c>
      <c r="D307" s="66">
        <v>43465</v>
      </c>
      <c r="E307" s="76">
        <v>2585.35</v>
      </c>
      <c r="F307" s="86" t="e">
        <f>#REF!*#REF!</f>
        <v>#REF!</v>
      </c>
      <c r="G307" s="85">
        <v>2511.0211875</v>
      </c>
      <c r="H307" s="84">
        <v>74.328812499999913</v>
      </c>
    </row>
    <row r="308" spans="1:8" ht="49.5" customHeight="1" x14ac:dyDescent="0.25">
      <c r="A308" s="101" t="s">
        <v>248</v>
      </c>
      <c r="B308" s="100" t="s">
        <v>742</v>
      </c>
      <c r="C308" s="99">
        <v>42412</v>
      </c>
      <c r="D308" s="99">
        <v>43465</v>
      </c>
      <c r="E308" s="65">
        <v>11000.1</v>
      </c>
      <c r="F308" s="86" t="e">
        <f>+#REF!*#REF!</f>
        <v>#REF!</v>
      </c>
      <c r="G308" s="98">
        <v>3116.6950000000002</v>
      </c>
      <c r="H308" s="98">
        <v>7883.4050000000007</v>
      </c>
    </row>
    <row r="309" spans="1:8" ht="33" customHeight="1" x14ac:dyDescent="0.25">
      <c r="A309" s="71" t="s">
        <v>453</v>
      </c>
      <c r="B309" s="59"/>
      <c r="C309" s="93">
        <v>42580</v>
      </c>
      <c r="D309" s="66">
        <v>43465</v>
      </c>
      <c r="E309" s="76">
        <v>112312.86</v>
      </c>
      <c r="F309" s="86" t="e">
        <f>#REF!*#REF!</f>
        <v>#REF!</v>
      </c>
      <c r="G309" s="85">
        <v>90383.774084999997</v>
      </c>
      <c r="H309" s="84">
        <v>21929.085915000003</v>
      </c>
    </row>
    <row r="310" spans="1:8" ht="25.5" customHeight="1" x14ac:dyDescent="0.25">
      <c r="A310" s="94" t="s">
        <v>594</v>
      </c>
      <c r="B310" s="100" t="s">
        <v>809</v>
      </c>
      <c r="C310" s="93">
        <v>42584</v>
      </c>
      <c r="D310" s="66">
        <v>43465</v>
      </c>
      <c r="E310" s="106">
        <v>3361.21</v>
      </c>
      <c r="F310" s="96" t="e">
        <f>#REF!*#REF!</f>
        <v>#REF!</v>
      </c>
      <c r="G310" s="80">
        <v>784.28233333333333</v>
      </c>
      <c r="H310" s="95">
        <v>2576.9276666666665</v>
      </c>
    </row>
    <row r="311" spans="1:8" ht="49.5" customHeight="1" x14ac:dyDescent="0.25">
      <c r="A311" s="101" t="s">
        <v>368</v>
      </c>
      <c r="B311" s="100" t="s">
        <v>808</v>
      </c>
      <c r="C311" s="93">
        <v>42633</v>
      </c>
      <c r="D311" s="66">
        <v>43465</v>
      </c>
      <c r="E311" s="76">
        <v>426.72</v>
      </c>
      <c r="F311" s="64" t="e">
        <f>#REF!*#REF!</f>
        <v>#REF!</v>
      </c>
      <c r="G311" s="89">
        <v>319.71996000000001</v>
      </c>
      <c r="H311" s="84">
        <v>107.00004000000001</v>
      </c>
    </row>
    <row r="312" spans="1:8" ht="33" customHeight="1" x14ac:dyDescent="0.25">
      <c r="A312" s="94" t="s">
        <v>406</v>
      </c>
      <c r="B312" s="100" t="s">
        <v>808</v>
      </c>
      <c r="C312" s="93">
        <v>42644</v>
      </c>
      <c r="D312" s="66">
        <v>43465</v>
      </c>
      <c r="E312" s="76">
        <v>10861.21</v>
      </c>
      <c r="F312" s="64" t="e">
        <f>#REF!*#REF!</f>
        <v>#REF!</v>
      </c>
      <c r="G312" s="89">
        <v>7836.3630149999999</v>
      </c>
      <c r="H312" s="84">
        <v>3024.8469849999992</v>
      </c>
    </row>
    <row r="313" spans="1:8" ht="25.5" customHeight="1" x14ac:dyDescent="0.25">
      <c r="A313" s="94" t="s">
        <v>807</v>
      </c>
      <c r="B313" s="59" t="s">
        <v>781</v>
      </c>
      <c r="C313" s="93">
        <v>42737</v>
      </c>
      <c r="D313" s="66">
        <v>43465</v>
      </c>
      <c r="E313" s="92">
        <v>43103.44</v>
      </c>
      <c r="F313" s="86" t="e">
        <f>#REF!*#REF!</f>
        <v>#REF!</v>
      </c>
      <c r="G313" s="85">
        <v>8261.492666666667</v>
      </c>
      <c r="H313" s="84">
        <v>34841.947333333337</v>
      </c>
    </row>
    <row r="314" spans="1:8" ht="25.5" customHeight="1" x14ac:dyDescent="0.25">
      <c r="A314" s="94" t="s">
        <v>501</v>
      </c>
      <c r="B314" s="59" t="s">
        <v>781</v>
      </c>
      <c r="C314" s="93">
        <v>42737</v>
      </c>
      <c r="D314" s="66">
        <v>43465</v>
      </c>
      <c r="E314" s="92">
        <v>6810.34</v>
      </c>
      <c r="F314" s="86" t="e">
        <f>#REF!*#REF!</f>
        <v>#REF!</v>
      </c>
      <c r="G314" s="85">
        <v>4346.6995049999996</v>
      </c>
      <c r="H314" s="84">
        <v>2463.6404950000006</v>
      </c>
    </row>
    <row r="315" spans="1:8" ht="25.5" customHeight="1" x14ac:dyDescent="0.25">
      <c r="A315" s="94" t="s">
        <v>806</v>
      </c>
      <c r="B315" s="67" t="s">
        <v>805</v>
      </c>
      <c r="C315" s="97">
        <v>42737</v>
      </c>
      <c r="D315" s="66">
        <v>43465</v>
      </c>
      <c r="E315" s="92">
        <v>5697.41</v>
      </c>
      <c r="F315" s="86" t="e">
        <f>#REF!*#REF!</f>
        <v>#REF!</v>
      </c>
      <c r="G315" s="98">
        <v>1092.0035833333332</v>
      </c>
      <c r="H315" s="84">
        <v>4605.4064166666667</v>
      </c>
    </row>
    <row r="316" spans="1:8" ht="33" customHeight="1" x14ac:dyDescent="0.25">
      <c r="A316" s="71" t="s">
        <v>155</v>
      </c>
      <c r="B316" s="77"/>
      <c r="C316" s="97">
        <v>42737</v>
      </c>
      <c r="D316" s="66">
        <v>43465</v>
      </c>
      <c r="E316" s="76">
        <v>285560.40999999997</v>
      </c>
      <c r="F316" s="64" t="e">
        <f>#REF!*#REF!</f>
        <v>#REF!</v>
      </c>
      <c r="G316" s="80">
        <v>182258.93168249997</v>
      </c>
      <c r="H316" s="84">
        <v>103301.4783175</v>
      </c>
    </row>
    <row r="317" spans="1:8" ht="33" customHeight="1" x14ac:dyDescent="0.25">
      <c r="A317" s="105" t="s">
        <v>465</v>
      </c>
      <c r="B317" s="77" t="s">
        <v>781</v>
      </c>
      <c r="C317" s="66">
        <v>42737</v>
      </c>
      <c r="D317" s="104">
        <v>43465</v>
      </c>
      <c r="E317" s="103">
        <v>6383.63</v>
      </c>
      <c r="F317" s="64" t="e">
        <f>+#REF!*#REF!</f>
        <v>#REF!</v>
      </c>
      <c r="G317" s="89">
        <v>797.95375000000001</v>
      </c>
      <c r="H317" s="89">
        <v>5585.6762500000004</v>
      </c>
    </row>
    <row r="318" spans="1:8" ht="33" customHeight="1" x14ac:dyDescent="0.25">
      <c r="A318" s="71" t="s">
        <v>524</v>
      </c>
      <c r="B318" s="102" t="s">
        <v>804</v>
      </c>
      <c r="C318" s="93">
        <v>42753</v>
      </c>
      <c r="D318" s="66">
        <v>43465</v>
      </c>
      <c r="E318" s="76">
        <v>11500</v>
      </c>
      <c r="F318" s="86" t="e">
        <f>#REF!*#REF!</f>
        <v>#REF!</v>
      </c>
      <c r="G318" s="85">
        <v>7339.875</v>
      </c>
      <c r="H318" s="84">
        <v>4160.125</v>
      </c>
    </row>
    <row r="319" spans="1:8" ht="16.5" customHeight="1" x14ac:dyDescent="0.25">
      <c r="A319" s="71" t="s">
        <v>527</v>
      </c>
      <c r="B319" s="102" t="s">
        <v>804</v>
      </c>
      <c r="C319" s="93">
        <v>42753</v>
      </c>
      <c r="D319" s="66">
        <v>43465</v>
      </c>
      <c r="E319" s="76">
        <v>11500</v>
      </c>
      <c r="F319" s="86" t="e">
        <f>#REF!*#REF!</f>
        <v>#REF!</v>
      </c>
      <c r="G319" s="85">
        <v>7339.875</v>
      </c>
      <c r="H319" s="84">
        <v>4160.125</v>
      </c>
    </row>
    <row r="320" spans="1:8" ht="33" customHeight="1" x14ac:dyDescent="0.25">
      <c r="A320" s="71" t="s">
        <v>520</v>
      </c>
      <c r="B320" s="102" t="s">
        <v>804</v>
      </c>
      <c r="C320" s="93">
        <v>42753</v>
      </c>
      <c r="D320" s="66">
        <v>43465</v>
      </c>
      <c r="E320" s="76">
        <v>11500</v>
      </c>
      <c r="F320" s="86" t="e">
        <f>#REF!*#REF!</f>
        <v>#REF!</v>
      </c>
      <c r="G320" s="85">
        <v>7339.875</v>
      </c>
      <c r="H320" s="84">
        <v>4160.125</v>
      </c>
    </row>
    <row r="321" spans="1:8" ht="49.5" customHeight="1" x14ac:dyDescent="0.25">
      <c r="A321" s="71" t="s">
        <v>537</v>
      </c>
      <c r="B321" s="102" t="s">
        <v>804</v>
      </c>
      <c r="C321" s="93">
        <v>42753</v>
      </c>
      <c r="D321" s="66">
        <v>43465</v>
      </c>
      <c r="E321" s="76">
        <v>4000</v>
      </c>
      <c r="F321" s="86" t="e">
        <f>#REF!*#REF!</f>
        <v>#REF!</v>
      </c>
      <c r="G321" s="85">
        <v>2553</v>
      </c>
      <c r="H321" s="84">
        <v>1447</v>
      </c>
    </row>
    <row r="322" spans="1:8" ht="25.5" customHeight="1" x14ac:dyDescent="0.25">
      <c r="A322" s="94" t="s">
        <v>176</v>
      </c>
      <c r="B322" s="60" t="s">
        <v>803</v>
      </c>
      <c r="C322" s="93">
        <v>42774</v>
      </c>
      <c r="D322" s="66">
        <v>43465</v>
      </c>
      <c r="E322" s="92">
        <v>6723.02</v>
      </c>
      <c r="F322" s="96" t="e">
        <f>#REF!*#REF!</f>
        <v>#REF!</v>
      </c>
      <c r="G322" s="80">
        <v>4104.4037100000005</v>
      </c>
      <c r="H322" s="95">
        <v>2618.6162899999999</v>
      </c>
    </row>
    <row r="323" spans="1:8" ht="49.5" customHeight="1" x14ac:dyDescent="0.25">
      <c r="A323" s="94" t="s">
        <v>802</v>
      </c>
      <c r="B323" s="59" t="s">
        <v>781</v>
      </c>
      <c r="C323" s="93">
        <v>42781</v>
      </c>
      <c r="D323" s="66">
        <v>43465</v>
      </c>
      <c r="E323" s="92">
        <v>4741.38</v>
      </c>
      <c r="F323" s="86" t="e">
        <f>#REF!*#REF!</f>
        <v>#REF!</v>
      </c>
      <c r="G323" s="85">
        <v>869.25299999999993</v>
      </c>
      <c r="H323" s="84">
        <v>3872.1270000000004</v>
      </c>
    </row>
    <row r="324" spans="1:8" ht="49.5" customHeight="1" x14ac:dyDescent="0.25">
      <c r="A324" s="94" t="s">
        <v>802</v>
      </c>
      <c r="B324" s="59" t="s">
        <v>781</v>
      </c>
      <c r="C324" s="93">
        <v>42781</v>
      </c>
      <c r="D324" s="66">
        <v>43465</v>
      </c>
      <c r="E324" s="92">
        <v>4741.37</v>
      </c>
      <c r="F324" s="86" t="e">
        <f>#REF!*#REF!</f>
        <v>#REF!</v>
      </c>
      <c r="G324" s="85">
        <v>869.25116666666656</v>
      </c>
      <c r="H324" s="84">
        <v>3872.1188333333334</v>
      </c>
    </row>
    <row r="325" spans="1:8" ht="49.5" customHeight="1" x14ac:dyDescent="0.25">
      <c r="A325" s="94" t="s">
        <v>802</v>
      </c>
      <c r="B325" s="59" t="s">
        <v>781</v>
      </c>
      <c r="C325" s="93">
        <v>42781</v>
      </c>
      <c r="D325" s="66">
        <v>43465</v>
      </c>
      <c r="E325" s="92">
        <v>4741.37</v>
      </c>
      <c r="F325" s="86" t="e">
        <f>#REF!*#REF!</f>
        <v>#REF!</v>
      </c>
      <c r="G325" s="85">
        <v>869.25116666666656</v>
      </c>
      <c r="H325" s="84">
        <v>3872.1188333333334</v>
      </c>
    </row>
    <row r="326" spans="1:8" ht="49.5" customHeight="1" x14ac:dyDescent="0.25">
      <c r="A326" s="94" t="s">
        <v>802</v>
      </c>
      <c r="B326" s="59" t="s">
        <v>781</v>
      </c>
      <c r="C326" s="93">
        <v>42781</v>
      </c>
      <c r="D326" s="66">
        <v>43465</v>
      </c>
      <c r="E326" s="92">
        <v>4741.38</v>
      </c>
      <c r="F326" s="86" t="e">
        <f>#REF!*#REF!</f>
        <v>#REF!</v>
      </c>
      <c r="G326" s="85">
        <v>869.25299999999993</v>
      </c>
      <c r="H326" s="84">
        <v>3872.1270000000004</v>
      </c>
    </row>
    <row r="327" spans="1:8" ht="49.5" customHeight="1" x14ac:dyDescent="0.25">
      <c r="A327" s="94" t="s">
        <v>802</v>
      </c>
      <c r="B327" s="59" t="s">
        <v>781</v>
      </c>
      <c r="C327" s="93">
        <v>42781</v>
      </c>
      <c r="D327" s="66">
        <v>43465</v>
      </c>
      <c r="E327" s="92">
        <v>4741.38</v>
      </c>
      <c r="F327" s="86" t="e">
        <f>#REF!*#REF!</f>
        <v>#REF!</v>
      </c>
      <c r="G327" s="85">
        <v>869.25299999999993</v>
      </c>
      <c r="H327" s="84">
        <v>3872.1270000000004</v>
      </c>
    </row>
    <row r="328" spans="1:8" ht="49.5" customHeight="1" x14ac:dyDescent="0.25">
      <c r="A328" s="94" t="s">
        <v>550</v>
      </c>
      <c r="B328" s="59" t="s">
        <v>801</v>
      </c>
      <c r="C328" s="93">
        <v>42787</v>
      </c>
      <c r="D328" s="66">
        <v>43465</v>
      </c>
      <c r="E328" s="92">
        <v>20000</v>
      </c>
      <c r="F328" s="86" t="e">
        <f>#REF!*#REF!</f>
        <v>#REF!</v>
      </c>
      <c r="G328" s="85">
        <v>12210</v>
      </c>
      <c r="H328" s="84">
        <v>7790</v>
      </c>
    </row>
    <row r="329" spans="1:8" ht="49.5" customHeight="1" x14ac:dyDescent="0.25">
      <c r="A329" s="71" t="s">
        <v>800</v>
      </c>
      <c r="B329" s="102" t="s">
        <v>799</v>
      </c>
      <c r="C329" s="93">
        <v>42800</v>
      </c>
      <c r="D329" s="66">
        <v>43465</v>
      </c>
      <c r="E329" s="76">
        <v>4741.47</v>
      </c>
      <c r="F329" s="86" t="e">
        <f>#REF!*#REF!</f>
        <v>#REF!</v>
      </c>
      <c r="G329" s="85">
        <v>829.75725</v>
      </c>
      <c r="H329" s="84">
        <v>3911.7127500000001</v>
      </c>
    </row>
    <row r="330" spans="1:8" ht="49.5" customHeight="1" x14ac:dyDescent="0.25">
      <c r="A330" s="71" t="s">
        <v>800</v>
      </c>
      <c r="B330" s="102" t="s">
        <v>799</v>
      </c>
      <c r="C330" s="93">
        <v>42800</v>
      </c>
      <c r="D330" s="66">
        <v>43465</v>
      </c>
      <c r="E330" s="76">
        <v>4741.47</v>
      </c>
      <c r="F330" s="86" t="e">
        <f>#REF!*#REF!</f>
        <v>#REF!</v>
      </c>
      <c r="G330" s="85">
        <v>829.75725</v>
      </c>
      <c r="H330" s="84">
        <v>3911.7127500000001</v>
      </c>
    </row>
    <row r="331" spans="1:8" ht="84.75" customHeight="1" x14ac:dyDescent="0.25">
      <c r="A331" s="71" t="s">
        <v>800</v>
      </c>
      <c r="B331" s="102" t="s">
        <v>799</v>
      </c>
      <c r="C331" s="93">
        <v>42800</v>
      </c>
      <c r="D331" s="66">
        <v>43465</v>
      </c>
      <c r="E331" s="76">
        <v>4741.47</v>
      </c>
      <c r="F331" s="86" t="e">
        <f>#REF!*#REF!</f>
        <v>#REF!</v>
      </c>
      <c r="G331" s="85">
        <v>829.75725</v>
      </c>
      <c r="H331" s="84">
        <v>3911.7127500000001</v>
      </c>
    </row>
    <row r="332" spans="1:8" ht="82.5" customHeight="1" x14ac:dyDescent="0.25">
      <c r="A332" s="71" t="s">
        <v>800</v>
      </c>
      <c r="B332" s="102" t="s">
        <v>799</v>
      </c>
      <c r="C332" s="93">
        <v>42800</v>
      </c>
      <c r="D332" s="66">
        <v>43465</v>
      </c>
      <c r="E332" s="76">
        <v>4741.47</v>
      </c>
      <c r="F332" s="86" t="e">
        <f>#REF!*#REF!</f>
        <v>#REF!</v>
      </c>
      <c r="G332" s="85">
        <v>829.75725</v>
      </c>
      <c r="H332" s="84">
        <v>3911.7127500000001</v>
      </c>
    </row>
    <row r="333" spans="1:8" ht="82.5" customHeight="1" x14ac:dyDescent="0.25">
      <c r="A333" s="71" t="s">
        <v>800</v>
      </c>
      <c r="B333" s="102" t="s">
        <v>799</v>
      </c>
      <c r="C333" s="93">
        <v>42800</v>
      </c>
      <c r="D333" s="66">
        <v>43465</v>
      </c>
      <c r="E333" s="76">
        <v>4741.47</v>
      </c>
      <c r="F333" s="86" t="e">
        <f>#REF!*#REF!</f>
        <v>#REF!</v>
      </c>
      <c r="G333" s="85">
        <v>829.75725</v>
      </c>
      <c r="H333" s="84">
        <v>3911.7127500000001</v>
      </c>
    </row>
    <row r="334" spans="1:8" ht="82.5" customHeight="1" x14ac:dyDescent="0.25">
      <c r="A334" s="71" t="s">
        <v>551</v>
      </c>
      <c r="B334" s="102" t="s">
        <v>799</v>
      </c>
      <c r="C334" s="93">
        <v>42800</v>
      </c>
      <c r="D334" s="66">
        <v>43465</v>
      </c>
      <c r="E334" s="76">
        <v>13361.61</v>
      </c>
      <c r="F334" s="86" t="e">
        <f>#REF!*#REF!</f>
        <v>#REF!</v>
      </c>
      <c r="G334" s="85">
        <v>2338.2817500000001</v>
      </c>
      <c r="H334" s="84">
        <v>11023.32825</v>
      </c>
    </row>
    <row r="335" spans="1:8" ht="82.5" customHeight="1" x14ac:dyDescent="0.25">
      <c r="A335" s="94" t="s">
        <v>558</v>
      </c>
      <c r="B335" s="59" t="s">
        <v>798</v>
      </c>
      <c r="C335" s="93">
        <v>42815</v>
      </c>
      <c r="D335" s="66">
        <v>43465</v>
      </c>
      <c r="E335" s="92">
        <v>10258.61</v>
      </c>
      <c r="F335" s="86" t="e">
        <f>#REF!*#REF!</f>
        <v>#REF!</v>
      </c>
      <c r="G335" s="85">
        <v>5978.2049775000005</v>
      </c>
      <c r="H335" s="84">
        <v>4280.4050225000001</v>
      </c>
    </row>
    <row r="336" spans="1:8" ht="82.5" customHeight="1" x14ac:dyDescent="0.25">
      <c r="A336" s="71" t="s">
        <v>797</v>
      </c>
      <c r="B336" s="77" t="s">
        <v>796</v>
      </c>
      <c r="C336" s="97">
        <v>42853</v>
      </c>
      <c r="D336" s="66">
        <v>43465</v>
      </c>
      <c r="E336" s="76">
        <v>4741.38</v>
      </c>
      <c r="F336" s="86" t="e">
        <f>#REF!*#REF!</f>
        <v>#REF!</v>
      </c>
      <c r="G336" s="98">
        <v>790.23</v>
      </c>
      <c r="H336" s="84">
        <v>3951.15</v>
      </c>
    </row>
    <row r="337" spans="1:8" ht="25.5" customHeight="1" x14ac:dyDescent="0.25">
      <c r="A337" s="71" t="s">
        <v>797</v>
      </c>
      <c r="B337" s="77" t="s">
        <v>796</v>
      </c>
      <c r="C337" s="97">
        <v>42853</v>
      </c>
      <c r="D337" s="66">
        <v>43465</v>
      </c>
      <c r="E337" s="76">
        <v>4741.38</v>
      </c>
      <c r="F337" s="86" t="e">
        <f>#REF!*#REF!</f>
        <v>#REF!</v>
      </c>
      <c r="G337" s="98">
        <v>790.23</v>
      </c>
      <c r="H337" s="84">
        <v>3951.15</v>
      </c>
    </row>
    <row r="338" spans="1:8" ht="66" customHeight="1" x14ac:dyDescent="0.25">
      <c r="A338" s="71" t="s">
        <v>797</v>
      </c>
      <c r="B338" s="77" t="s">
        <v>796</v>
      </c>
      <c r="C338" s="97">
        <v>42853</v>
      </c>
      <c r="D338" s="66">
        <v>43465</v>
      </c>
      <c r="E338" s="76">
        <v>4741.38</v>
      </c>
      <c r="F338" s="86" t="e">
        <f>#REF!*#REF!</f>
        <v>#REF!</v>
      </c>
      <c r="G338" s="98">
        <v>790.23</v>
      </c>
      <c r="H338" s="84">
        <v>3951.15</v>
      </c>
    </row>
    <row r="339" spans="1:8" ht="82.5" customHeight="1" x14ac:dyDescent="0.25">
      <c r="A339" s="71" t="s">
        <v>797</v>
      </c>
      <c r="B339" s="77" t="s">
        <v>796</v>
      </c>
      <c r="C339" s="97">
        <v>42853</v>
      </c>
      <c r="D339" s="66">
        <v>43465</v>
      </c>
      <c r="E339" s="76">
        <v>4741.38</v>
      </c>
      <c r="F339" s="86" t="e">
        <f>#REF!*#REF!</f>
        <v>#REF!</v>
      </c>
      <c r="G339" s="98">
        <v>790.23</v>
      </c>
      <c r="H339" s="84">
        <v>3951.15</v>
      </c>
    </row>
    <row r="340" spans="1:8" ht="82.5" customHeight="1" x14ac:dyDescent="0.25">
      <c r="A340" s="71" t="s">
        <v>797</v>
      </c>
      <c r="B340" s="77" t="s">
        <v>796</v>
      </c>
      <c r="C340" s="97">
        <v>42853</v>
      </c>
      <c r="D340" s="66">
        <v>43465</v>
      </c>
      <c r="E340" s="76">
        <v>4741.38</v>
      </c>
      <c r="F340" s="86" t="e">
        <f>#REF!*#REF!</f>
        <v>#REF!</v>
      </c>
      <c r="G340" s="98">
        <v>790.23</v>
      </c>
      <c r="H340" s="84">
        <v>3951.15</v>
      </c>
    </row>
    <row r="341" spans="1:8" ht="82.5" customHeight="1" x14ac:dyDescent="0.25">
      <c r="A341" s="71" t="s">
        <v>737</v>
      </c>
      <c r="B341" s="77" t="s">
        <v>796</v>
      </c>
      <c r="C341" s="97">
        <v>42853</v>
      </c>
      <c r="D341" s="66">
        <v>43465</v>
      </c>
      <c r="E341" s="76">
        <v>15517.24</v>
      </c>
      <c r="F341" s="86" t="e">
        <f>#REF!*#REF!</f>
        <v>#REF!</v>
      </c>
      <c r="G341" s="98">
        <v>2586.2066666666665</v>
      </c>
      <c r="H341" s="84">
        <v>12931.033333333333</v>
      </c>
    </row>
    <row r="342" spans="1:8" ht="81.75" customHeight="1" x14ac:dyDescent="0.25">
      <c r="A342" s="94" t="s">
        <v>559</v>
      </c>
      <c r="B342" s="59" t="s">
        <v>796</v>
      </c>
      <c r="C342" s="93">
        <v>42859</v>
      </c>
      <c r="D342" s="66">
        <v>43465</v>
      </c>
      <c r="E342" s="92">
        <v>10410.6</v>
      </c>
      <c r="F342" s="86" t="e">
        <f>#REF!*#REF!</f>
        <v>#REF!</v>
      </c>
      <c r="G342" s="85">
        <v>5488.9888499999997</v>
      </c>
      <c r="H342" s="84">
        <v>4921.6111500000006</v>
      </c>
    </row>
    <row r="343" spans="1:8" ht="81.75" customHeight="1" x14ac:dyDescent="0.25">
      <c r="A343" s="101" t="s">
        <v>636</v>
      </c>
      <c r="B343" s="100" t="s">
        <v>795</v>
      </c>
      <c r="C343" s="99">
        <v>42899</v>
      </c>
      <c r="D343" s="99">
        <v>43465</v>
      </c>
      <c r="E343" s="65">
        <v>1767.24</v>
      </c>
      <c r="F343" s="86" t="e">
        <f>+#REF!*#REF!</f>
        <v>#REF!</v>
      </c>
      <c r="G343" s="98">
        <v>265.08600000000001</v>
      </c>
      <c r="H343" s="98">
        <v>1502.154</v>
      </c>
    </row>
    <row r="344" spans="1:8" ht="82.5" customHeight="1" x14ac:dyDescent="0.25">
      <c r="A344" s="94" t="s">
        <v>560</v>
      </c>
      <c r="B344" s="59" t="s">
        <v>794</v>
      </c>
      <c r="C344" s="93">
        <v>42951</v>
      </c>
      <c r="D344" s="66">
        <v>43465</v>
      </c>
      <c r="E344" s="92">
        <v>14714</v>
      </c>
      <c r="F344" s="86" t="e">
        <f>#REF!*#REF!</f>
        <v>#REF!</v>
      </c>
      <c r="G344" s="85">
        <v>6533.0160000000005</v>
      </c>
      <c r="H344" s="84">
        <v>8180.9839999999995</v>
      </c>
    </row>
    <row r="345" spans="1:8" ht="33" customHeight="1" x14ac:dyDescent="0.25">
      <c r="A345" s="71" t="s">
        <v>667</v>
      </c>
      <c r="B345" s="77" t="s">
        <v>793</v>
      </c>
      <c r="C345" s="97">
        <v>42979</v>
      </c>
      <c r="D345" s="66">
        <v>43465</v>
      </c>
      <c r="E345" s="76">
        <v>1715.52</v>
      </c>
      <c r="F345" s="96" t="e">
        <f>#REF!*#REF!</f>
        <v>#REF!</v>
      </c>
      <c r="G345" s="80">
        <v>214.44</v>
      </c>
      <c r="H345" s="95">
        <v>1501.08</v>
      </c>
    </row>
    <row r="346" spans="1:8" ht="33" customHeight="1" x14ac:dyDescent="0.25">
      <c r="A346" s="71" t="s">
        <v>561</v>
      </c>
      <c r="B346" s="59" t="s">
        <v>781</v>
      </c>
      <c r="C346" s="93">
        <v>43042</v>
      </c>
      <c r="D346" s="66">
        <v>43465</v>
      </c>
      <c r="E346" s="92">
        <v>1637.07</v>
      </c>
      <c r="F346" s="86" t="e">
        <f>#REF!*#REF!</f>
        <v>#REF!</v>
      </c>
      <c r="G346" s="85">
        <v>590.57300250000003</v>
      </c>
      <c r="H346" s="84">
        <v>1046.4969974999999</v>
      </c>
    </row>
    <row r="347" spans="1:8" ht="33" customHeight="1" x14ac:dyDescent="0.25">
      <c r="A347" s="94" t="s">
        <v>562</v>
      </c>
      <c r="B347" s="59" t="s">
        <v>781</v>
      </c>
      <c r="C347" s="93">
        <v>43049</v>
      </c>
      <c r="D347" s="66">
        <v>43465</v>
      </c>
      <c r="E347" s="92">
        <v>4825.8599999999997</v>
      </c>
      <c r="F347" s="86" t="e">
        <f>#REF!*#REF!</f>
        <v>#REF!</v>
      </c>
      <c r="G347" s="85">
        <v>1740.928995</v>
      </c>
      <c r="H347" s="84">
        <v>3084.9310049999995</v>
      </c>
    </row>
    <row r="348" spans="1:8" ht="25.5" customHeight="1" x14ac:dyDescent="0.25">
      <c r="A348" s="88" t="s">
        <v>563</v>
      </c>
      <c r="B348" s="87"/>
      <c r="C348" s="87" t="s">
        <v>792</v>
      </c>
      <c r="D348" s="66">
        <v>43465</v>
      </c>
      <c r="E348" s="91">
        <v>33619</v>
      </c>
      <c r="F348" s="86" t="e">
        <f>#REF!*#REF!</f>
        <v>#REF!</v>
      </c>
      <c r="G348" s="85">
        <v>2798.7817500000001</v>
      </c>
      <c r="H348" s="84">
        <v>30820.218249999998</v>
      </c>
    </row>
    <row r="349" spans="1:8" ht="16.5" x14ac:dyDescent="0.25">
      <c r="A349" s="88" t="s">
        <v>306</v>
      </c>
      <c r="B349" s="87" t="s">
        <v>742</v>
      </c>
      <c r="C349" s="88" t="s">
        <v>791</v>
      </c>
      <c r="D349" s="66">
        <v>43465</v>
      </c>
      <c r="E349" s="69">
        <v>16378.45</v>
      </c>
      <c r="F349" s="86" t="e">
        <f>#REF!*#REF!</f>
        <v>#REF!</v>
      </c>
      <c r="G349" s="85">
        <v>3636.0159000000003</v>
      </c>
      <c r="H349" s="84">
        <v>12742.4341</v>
      </c>
    </row>
    <row r="350" spans="1:8" ht="24" customHeight="1" x14ac:dyDescent="0.25">
      <c r="A350" s="88" t="s">
        <v>670</v>
      </c>
      <c r="B350" s="90" t="s">
        <v>790</v>
      </c>
      <c r="C350" s="87" t="s">
        <v>789</v>
      </c>
      <c r="D350" s="66">
        <v>43465</v>
      </c>
      <c r="E350" s="69">
        <v>3434</v>
      </c>
      <c r="F350" s="64" t="e">
        <f>#REF!*#REF!</f>
        <v>#REF!</v>
      </c>
      <c r="G350" s="89">
        <v>952.93500000000006</v>
      </c>
      <c r="H350" s="84">
        <v>2481.0650000000001</v>
      </c>
    </row>
    <row r="351" spans="1:8" ht="16.5" x14ac:dyDescent="0.25">
      <c r="A351" s="88" t="s">
        <v>788</v>
      </c>
      <c r="B351" s="87" t="s">
        <v>740</v>
      </c>
      <c r="C351" s="88" t="s">
        <v>787</v>
      </c>
      <c r="D351" s="66">
        <v>43465</v>
      </c>
      <c r="E351" s="69">
        <v>11896.55</v>
      </c>
      <c r="F351" s="86" t="e">
        <f>#REF!*#REF!</f>
        <v>#REF!</v>
      </c>
      <c r="G351" s="85">
        <v>2310.9048374999998</v>
      </c>
      <c r="H351" s="84">
        <v>9585.6451624999991</v>
      </c>
    </row>
    <row r="352" spans="1:8" ht="24" x14ac:dyDescent="0.25">
      <c r="A352" s="88" t="s">
        <v>717</v>
      </c>
      <c r="B352" s="90" t="s">
        <v>786</v>
      </c>
      <c r="C352" s="87" t="s">
        <v>785</v>
      </c>
      <c r="D352" s="66">
        <v>43465</v>
      </c>
      <c r="E352" s="69">
        <v>25200</v>
      </c>
      <c r="F352" s="86" t="e">
        <f>#REF!*#REF!</f>
        <v>#REF!</v>
      </c>
      <c r="G352" s="85">
        <v>4895.1000000000004</v>
      </c>
      <c r="H352" s="84">
        <v>20304.900000000001</v>
      </c>
    </row>
    <row r="353" spans="1:8" ht="36" customHeight="1" x14ac:dyDescent="0.25">
      <c r="A353" s="88" t="s">
        <v>306</v>
      </c>
      <c r="B353" s="90" t="s">
        <v>784</v>
      </c>
      <c r="C353" s="87" t="s">
        <v>783</v>
      </c>
      <c r="D353" s="66">
        <v>43465</v>
      </c>
      <c r="E353" s="69">
        <v>18534.48</v>
      </c>
      <c r="F353" s="86" t="e">
        <f>#REF!*#REF!</f>
        <v>#REF!</v>
      </c>
      <c r="G353" s="85">
        <v>3085.9909200000002</v>
      </c>
      <c r="H353" s="84">
        <v>15448.489079999999</v>
      </c>
    </row>
    <row r="354" spans="1:8" ht="16.5" x14ac:dyDescent="0.25">
      <c r="A354" s="88" t="s">
        <v>588</v>
      </c>
      <c r="B354" s="90" t="s">
        <v>747</v>
      </c>
      <c r="C354" s="87" t="s">
        <v>782</v>
      </c>
      <c r="D354" s="66">
        <v>43465</v>
      </c>
      <c r="E354" s="69">
        <v>2585.35</v>
      </c>
      <c r="F354" s="64" t="e">
        <f>#REF!*#REF!</f>
        <v>#REF!</v>
      </c>
      <c r="G354" s="89">
        <v>645.69116250000002</v>
      </c>
      <c r="H354" s="84">
        <v>1939.6588374999999</v>
      </c>
    </row>
    <row r="355" spans="1:8" ht="24" customHeight="1" x14ac:dyDescent="0.25">
      <c r="A355" s="88" t="s">
        <v>733</v>
      </c>
      <c r="B355" s="87" t="s">
        <v>781</v>
      </c>
      <c r="C355" s="87" t="s">
        <v>780</v>
      </c>
      <c r="D355" s="66">
        <v>43465</v>
      </c>
      <c r="E355" s="69">
        <v>4673.17</v>
      </c>
      <c r="F355" s="86" t="e">
        <f>#REF!*#REF!</f>
        <v>#REF!</v>
      </c>
      <c r="G355" s="85">
        <v>1426.4851425000002</v>
      </c>
      <c r="H355" s="84">
        <v>3246.6848574999999</v>
      </c>
    </row>
    <row r="356" spans="1:8" s="83" customFormat="1" ht="15" x14ac:dyDescent="0.25">
      <c r="A356" s="77" t="s">
        <v>779</v>
      </c>
      <c r="B356" s="81" t="s">
        <v>742</v>
      </c>
      <c r="C356" s="66">
        <v>41274</v>
      </c>
      <c r="D356" s="66">
        <v>43465</v>
      </c>
      <c r="E356" s="76">
        <v>2632.83</v>
      </c>
      <c r="F356" s="86" t="e">
        <f>#REF!*#REF!</f>
        <v>#REF!</v>
      </c>
      <c r="G356" s="85">
        <v>1579.6979999999999</v>
      </c>
      <c r="H356" s="84">
        <v>1053.1320000000001</v>
      </c>
    </row>
    <row r="357" spans="1:8" s="83" customFormat="1" ht="15" x14ac:dyDescent="0.25">
      <c r="A357" s="77" t="s">
        <v>511</v>
      </c>
      <c r="B357" s="81" t="s">
        <v>742</v>
      </c>
      <c r="C357" s="66">
        <v>41274</v>
      </c>
      <c r="D357" s="66">
        <v>43465</v>
      </c>
      <c r="E357" s="76">
        <v>5510</v>
      </c>
      <c r="F357" s="86" t="e">
        <f>#REF!*#REF!</f>
        <v>#REF!</v>
      </c>
      <c r="G357" s="85">
        <v>3306</v>
      </c>
      <c r="H357" s="84">
        <v>2204</v>
      </c>
    </row>
    <row r="358" spans="1:8" s="83" customFormat="1" ht="15" x14ac:dyDescent="0.25">
      <c r="A358" s="77" t="s">
        <v>778</v>
      </c>
      <c r="B358" s="81" t="s">
        <v>742</v>
      </c>
      <c r="C358" s="66">
        <v>41274</v>
      </c>
      <c r="D358" s="66">
        <v>43465</v>
      </c>
      <c r="E358" s="76">
        <v>8394.48</v>
      </c>
      <c r="F358" s="86" t="e">
        <f>#REF!*#REF!</f>
        <v>#REF!</v>
      </c>
      <c r="G358" s="85">
        <v>5036.6879999999992</v>
      </c>
      <c r="H358" s="84">
        <v>3357.7920000000004</v>
      </c>
    </row>
    <row r="359" spans="1:8" s="83" customFormat="1" ht="15" x14ac:dyDescent="0.25">
      <c r="A359" s="77" t="s">
        <v>777</v>
      </c>
      <c r="B359" s="81" t="s">
        <v>742</v>
      </c>
      <c r="C359" s="66">
        <v>41274</v>
      </c>
      <c r="D359" s="66">
        <v>43465</v>
      </c>
      <c r="E359" s="76">
        <v>4149</v>
      </c>
      <c r="F359" s="86" t="e">
        <f>#REF!*#REF!</f>
        <v>#REF!</v>
      </c>
      <c r="G359" s="85">
        <v>2489.4</v>
      </c>
      <c r="H359" s="84">
        <v>1659.6</v>
      </c>
    </row>
    <row r="360" spans="1:8" s="83" customFormat="1" ht="15" x14ac:dyDescent="0.25">
      <c r="A360" s="77" t="s">
        <v>776</v>
      </c>
      <c r="B360" s="81" t="s">
        <v>742</v>
      </c>
      <c r="C360" s="66">
        <v>41274</v>
      </c>
      <c r="D360" s="66">
        <v>43465</v>
      </c>
      <c r="E360" s="76">
        <v>4149</v>
      </c>
      <c r="F360" s="86" t="e">
        <f>#REF!*#REF!</f>
        <v>#REF!</v>
      </c>
      <c r="G360" s="85">
        <v>2489.4</v>
      </c>
      <c r="H360" s="84">
        <v>1659.6</v>
      </c>
    </row>
    <row r="361" spans="1:8" s="83" customFormat="1" ht="15" x14ac:dyDescent="0.25">
      <c r="A361" s="77" t="s">
        <v>775</v>
      </c>
      <c r="B361" s="81" t="s">
        <v>742</v>
      </c>
      <c r="C361" s="66">
        <v>41274</v>
      </c>
      <c r="D361" s="66">
        <v>43465</v>
      </c>
      <c r="E361" s="76">
        <v>1269499.18</v>
      </c>
      <c r="F361" s="86"/>
      <c r="G361" s="85"/>
      <c r="H361" s="84"/>
    </row>
    <row r="362" spans="1:8" s="83" customFormat="1" ht="15" x14ac:dyDescent="0.25">
      <c r="A362" s="71" t="s">
        <v>774</v>
      </c>
      <c r="B362" s="81" t="s">
        <v>742</v>
      </c>
      <c r="C362" s="75">
        <v>41274</v>
      </c>
      <c r="D362" s="66">
        <v>43465</v>
      </c>
      <c r="E362" s="73">
        <v>2680782.4500000002</v>
      </c>
      <c r="F362" s="86" t="e">
        <f>#REF!*#REF!</f>
        <v>#REF!</v>
      </c>
      <c r="G362" s="85">
        <v>1608469.47</v>
      </c>
      <c r="H362" s="84">
        <v>1072312.9800000002</v>
      </c>
    </row>
    <row r="363" spans="1:8" s="83" customFormat="1" ht="15" x14ac:dyDescent="0.25">
      <c r="A363" s="71" t="s">
        <v>517</v>
      </c>
      <c r="B363" s="81" t="s">
        <v>742</v>
      </c>
      <c r="C363" s="75">
        <v>41274</v>
      </c>
      <c r="D363" s="66">
        <v>43465</v>
      </c>
      <c r="E363" s="73">
        <v>33408.400000000001</v>
      </c>
      <c r="F363" s="86" t="e">
        <f>#REF!*#REF!</f>
        <v>#REF!</v>
      </c>
      <c r="G363" s="85">
        <v>20045.04</v>
      </c>
      <c r="H363" s="84">
        <v>13363.36</v>
      </c>
    </row>
    <row r="364" spans="1:8" s="83" customFormat="1" ht="15" x14ac:dyDescent="0.25">
      <c r="A364" s="71" t="s">
        <v>621</v>
      </c>
      <c r="B364" s="81" t="s">
        <v>742</v>
      </c>
      <c r="C364" s="75">
        <v>41274</v>
      </c>
      <c r="D364" s="66">
        <v>43465</v>
      </c>
      <c r="E364" s="73">
        <v>57391.31</v>
      </c>
      <c r="F364" s="86" t="e">
        <f>#REF!*#REF!</f>
        <v>#REF!</v>
      </c>
      <c r="G364" s="85">
        <v>34434.786</v>
      </c>
      <c r="H364" s="84">
        <v>22956.523999999998</v>
      </c>
    </row>
    <row r="365" spans="1:8" s="83" customFormat="1" ht="15" x14ac:dyDescent="0.25">
      <c r="A365" s="71" t="s">
        <v>631</v>
      </c>
      <c r="B365" s="81" t="s">
        <v>742</v>
      </c>
      <c r="C365" s="75">
        <v>41274</v>
      </c>
      <c r="D365" s="66">
        <v>43465</v>
      </c>
      <c r="E365" s="73">
        <v>58714.1</v>
      </c>
      <c r="F365" s="86" t="e">
        <f>#REF!*#REF!</f>
        <v>#REF!</v>
      </c>
      <c r="G365" s="85">
        <v>35228.46</v>
      </c>
      <c r="H365" s="84">
        <v>23485.64</v>
      </c>
    </row>
    <row r="366" spans="1:8" s="83" customFormat="1" ht="15" x14ac:dyDescent="0.25">
      <c r="A366" s="71" t="s">
        <v>627</v>
      </c>
      <c r="B366" s="81" t="s">
        <v>742</v>
      </c>
      <c r="C366" s="75">
        <v>41274</v>
      </c>
      <c r="D366" s="66">
        <v>43465</v>
      </c>
      <c r="E366" s="73">
        <v>4190</v>
      </c>
      <c r="F366" s="86" t="e">
        <f>#REF!*#REF!</f>
        <v>#REF!</v>
      </c>
      <c r="G366" s="85">
        <v>2514</v>
      </c>
      <c r="H366" s="84">
        <v>1676</v>
      </c>
    </row>
    <row r="367" spans="1:8" s="83" customFormat="1" ht="15" x14ac:dyDescent="0.25">
      <c r="A367" s="71" t="s">
        <v>515</v>
      </c>
      <c r="B367" s="81" t="s">
        <v>742</v>
      </c>
      <c r="C367" s="75">
        <v>41274</v>
      </c>
      <c r="D367" s="66">
        <v>43465</v>
      </c>
      <c r="E367" s="73">
        <v>73306.600000000006</v>
      </c>
      <c r="F367" s="86" t="e">
        <f>#REF!*#REF!</f>
        <v>#REF!</v>
      </c>
      <c r="G367" s="85">
        <v>43983.96</v>
      </c>
      <c r="H367" s="84">
        <v>29322.640000000007</v>
      </c>
    </row>
    <row r="368" spans="1:8" s="83" customFormat="1" ht="15" x14ac:dyDescent="0.25">
      <c r="A368" s="71" t="s">
        <v>603</v>
      </c>
      <c r="B368" s="81" t="s">
        <v>742</v>
      </c>
      <c r="C368" s="75">
        <v>41274</v>
      </c>
      <c r="D368" s="66">
        <v>43465</v>
      </c>
      <c r="E368" s="73">
        <v>46000</v>
      </c>
      <c r="F368" s="86" t="e">
        <f>#REF!*#REF!</f>
        <v>#REF!</v>
      </c>
      <c r="G368" s="85">
        <v>27600</v>
      </c>
      <c r="H368" s="84">
        <v>18400</v>
      </c>
    </row>
    <row r="369" spans="1:8" s="83" customFormat="1" ht="15" x14ac:dyDescent="0.25">
      <c r="A369" s="71" t="s">
        <v>633</v>
      </c>
      <c r="B369" s="81" t="s">
        <v>742</v>
      </c>
      <c r="C369" s="75">
        <v>41274</v>
      </c>
      <c r="D369" s="66">
        <v>43465</v>
      </c>
      <c r="E369" s="73">
        <v>4077</v>
      </c>
      <c r="F369" s="86" t="e">
        <f>#REF!*#REF!</f>
        <v>#REF!</v>
      </c>
      <c r="G369" s="85">
        <v>2446.1999999999998</v>
      </c>
      <c r="H369" s="84">
        <v>1630.8000000000002</v>
      </c>
    </row>
    <row r="370" spans="1:8" s="83" customFormat="1" ht="15" x14ac:dyDescent="0.25">
      <c r="A370" s="71" t="s">
        <v>623</v>
      </c>
      <c r="B370" s="81" t="s">
        <v>742</v>
      </c>
      <c r="C370" s="75">
        <v>41274</v>
      </c>
      <c r="D370" s="66">
        <v>43465</v>
      </c>
      <c r="E370" s="73">
        <v>59600</v>
      </c>
      <c r="F370" s="86" t="e">
        <f>#REF!*#REF!</f>
        <v>#REF!</v>
      </c>
      <c r="G370" s="85">
        <v>35760</v>
      </c>
      <c r="H370" s="84">
        <v>23840</v>
      </c>
    </row>
    <row r="371" spans="1:8" s="83" customFormat="1" ht="15" x14ac:dyDescent="0.25">
      <c r="A371" s="71" t="s">
        <v>773</v>
      </c>
      <c r="B371" s="81" t="s">
        <v>742</v>
      </c>
      <c r="C371" s="75">
        <v>41274</v>
      </c>
      <c r="D371" s="66">
        <v>43465</v>
      </c>
      <c r="E371" s="73">
        <v>91200</v>
      </c>
      <c r="F371" s="86" t="e">
        <f>#REF!*#REF!</f>
        <v>#REF!</v>
      </c>
      <c r="G371" s="85">
        <v>54720</v>
      </c>
      <c r="H371" s="84">
        <v>36480</v>
      </c>
    </row>
    <row r="372" spans="1:8" s="83" customFormat="1" ht="15" x14ac:dyDescent="0.25">
      <c r="A372" s="71" t="s">
        <v>772</v>
      </c>
      <c r="B372" s="81" t="s">
        <v>742</v>
      </c>
      <c r="C372" s="75">
        <v>41274</v>
      </c>
      <c r="D372" s="66">
        <v>43465</v>
      </c>
      <c r="E372" s="73">
        <v>52567.18</v>
      </c>
      <c r="F372" s="86" t="e">
        <f>#REF!*#REF!</f>
        <v>#REF!</v>
      </c>
      <c r="G372" s="85">
        <v>31540.307999999997</v>
      </c>
      <c r="H372" s="84">
        <v>21026.872000000003</v>
      </c>
    </row>
    <row r="373" spans="1:8" s="83" customFormat="1" ht="15" x14ac:dyDescent="0.25">
      <c r="A373" s="71" t="s">
        <v>771</v>
      </c>
      <c r="B373" s="81" t="s">
        <v>742</v>
      </c>
      <c r="C373" s="75">
        <v>41274</v>
      </c>
      <c r="D373" s="66">
        <v>43465</v>
      </c>
      <c r="E373" s="73">
        <v>64000</v>
      </c>
      <c r="F373" s="86" t="e">
        <f>#REF!*#REF!</f>
        <v>#REF!</v>
      </c>
      <c r="G373" s="85">
        <v>38400</v>
      </c>
      <c r="H373" s="84">
        <v>25600</v>
      </c>
    </row>
    <row r="374" spans="1:8" s="83" customFormat="1" ht="15" x14ac:dyDescent="0.25">
      <c r="A374" s="71" t="s">
        <v>608</v>
      </c>
      <c r="B374" s="81" t="s">
        <v>742</v>
      </c>
      <c r="C374" s="75">
        <v>41274</v>
      </c>
      <c r="D374" s="66">
        <v>43465</v>
      </c>
      <c r="E374" s="73">
        <v>33675</v>
      </c>
      <c r="F374" s="86" t="e">
        <f>#REF!*#REF!</f>
        <v>#REF!</v>
      </c>
      <c r="G374" s="85">
        <v>20205</v>
      </c>
      <c r="H374" s="84">
        <v>13470</v>
      </c>
    </row>
    <row r="375" spans="1:8" s="83" customFormat="1" ht="15" x14ac:dyDescent="0.25">
      <c r="A375" s="71" t="s">
        <v>321</v>
      </c>
      <c r="B375" s="81" t="s">
        <v>742</v>
      </c>
      <c r="C375" s="75">
        <v>41274</v>
      </c>
      <c r="D375" s="66">
        <v>43465</v>
      </c>
      <c r="E375" s="73">
        <v>88776.48</v>
      </c>
      <c r="F375" s="86" t="e">
        <f>#REF!*#REF!</f>
        <v>#REF!</v>
      </c>
      <c r="G375" s="85">
        <v>53265.887999999999</v>
      </c>
      <c r="H375" s="84">
        <v>35510.591999999997</v>
      </c>
    </row>
    <row r="376" spans="1:8" s="72" customFormat="1" ht="16.5" x14ac:dyDescent="0.2">
      <c r="A376" s="71" t="s">
        <v>606</v>
      </c>
      <c r="B376" s="81" t="s">
        <v>742</v>
      </c>
      <c r="C376" s="75">
        <v>41274</v>
      </c>
      <c r="D376" s="66">
        <v>43465</v>
      </c>
      <c r="E376" s="73">
        <v>20084</v>
      </c>
      <c r="F376" s="64" t="e">
        <f>#REF!*#REF!</f>
        <v>#REF!</v>
      </c>
      <c r="G376" s="63">
        <v>12050.4</v>
      </c>
      <c r="H376" s="63">
        <v>8033.6</v>
      </c>
    </row>
    <row r="377" spans="1:8" s="72" customFormat="1" ht="16.5" x14ac:dyDescent="0.2">
      <c r="A377" s="71" t="s">
        <v>323</v>
      </c>
      <c r="B377" s="81" t="s">
        <v>742</v>
      </c>
      <c r="C377" s="75">
        <v>41274</v>
      </c>
      <c r="D377" s="66">
        <v>43465</v>
      </c>
      <c r="E377" s="73">
        <v>17407</v>
      </c>
      <c r="F377" s="64" t="e">
        <f>#REF!*#REF!</f>
        <v>#REF!</v>
      </c>
      <c r="G377" s="63">
        <v>10444.199999999999</v>
      </c>
      <c r="H377" s="63">
        <v>6962.8000000000011</v>
      </c>
    </row>
    <row r="378" spans="1:8" s="72" customFormat="1" ht="16.5" customHeight="1" x14ac:dyDescent="0.2">
      <c r="A378" s="71" t="s">
        <v>770</v>
      </c>
      <c r="B378" s="81" t="s">
        <v>742</v>
      </c>
      <c r="C378" s="75">
        <v>41274</v>
      </c>
      <c r="D378" s="66">
        <v>43465</v>
      </c>
      <c r="E378" s="73">
        <v>70130.900000000009</v>
      </c>
      <c r="F378" s="64" t="e">
        <f>#REF!*#REF!</f>
        <v>#REF!</v>
      </c>
      <c r="G378" s="63">
        <v>42078.54</v>
      </c>
      <c r="H378" s="63">
        <v>28052.360000000008</v>
      </c>
    </row>
    <row r="379" spans="1:8" s="72" customFormat="1" ht="16.5" customHeight="1" x14ac:dyDescent="0.2">
      <c r="A379" s="71" t="s">
        <v>615</v>
      </c>
      <c r="B379" s="81" t="s">
        <v>742</v>
      </c>
      <c r="C379" s="75">
        <v>41274</v>
      </c>
      <c r="D379" s="66">
        <v>43465</v>
      </c>
      <c r="E379" s="73">
        <v>391153</v>
      </c>
      <c r="F379" s="64" t="e">
        <f>#REF!*#REF!</f>
        <v>#REF!</v>
      </c>
      <c r="G379" s="63">
        <v>234691.8</v>
      </c>
      <c r="H379" s="63">
        <v>156461.20000000001</v>
      </c>
    </row>
    <row r="380" spans="1:8" s="72" customFormat="1" ht="25.5" customHeight="1" x14ac:dyDescent="0.2">
      <c r="A380" s="71" t="s">
        <v>769</v>
      </c>
      <c r="B380" s="81" t="s">
        <v>742</v>
      </c>
      <c r="C380" s="75">
        <v>41274</v>
      </c>
      <c r="D380" s="66">
        <v>43465</v>
      </c>
      <c r="E380" s="73">
        <v>347380</v>
      </c>
      <c r="F380" s="64" t="e">
        <f>#REF!*#REF!</f>
        <v>#REF!</v>
      </c>
      <c r="G380" s="63">
        <v>208428</v>
      </c>
      <c r="H380" s="63">
        <v>138952</v>
      </c>
    </row>
    <row r="381" spans="1:8" s="72" customFormat="1" ht="25.5" customHeight="1" x14ac:dyDescent="0.2">
      <c r="A381" s="71" t="s">
        <v>768</v>
      </c>
      <c r="B381" s="81" t="s">
        <v>742</v>
      </c>
      <c r="C381" s="75">
        <v>41274</v>
      </c>
      <c r="D381" s="66">
        <v>43465</v>
      </c>
      <c r="E381" s="73">
        <v>347500</v>
      </c>
      <c r="F381" s="64" t="e">
        <f>#REF!*#REF!</f>
        <v>#REF!</v>
      </c>
      <c r="G381" s="63">
        <v>208500</v>
      </c>
      <c r="H381" s="63">
        <v>139000</v>
      </c>
    </row>
    <row r="382" spans="1:8" s="72" customFormat="1" ht="16.5" customHeight="1" x14ac:dyDescent="0.2">
      <c r="A382" s="71" t="s">
        <v>767</v>
      </c>
      <c r="B382" s="81" t="s">
        <v>742</v>
      </c>
      <c r="C382" s="75">
        <v>41274</v>
      </c>
      <c r="D382" s="66">
        <v>43465</v>
      </c>
      <c r="E382" s="73">
        <v>529888</v>
      </c>
      <c r="F382" s="64" t="e">
        <f>#REF!*#REF!</f>
        <v>#REF!</v>
      </c>
      <c r="G382" s="63">
        <v>317932.79999999999</v>
      </c>
      <c r="H382" s="63">
        <v>211955.20000000001</v>
      </c>
    </row>
    <row r="383" spans="1:8" s="72" customFormat="1" ht="25.5" customHeight="1" x14ac:dyDescent="0.2">
      <c r="A383" s="71" t="s">
        <v>766</v>
      </c>
      <c r="B383" s="81" t="s">
        <v>742</v>
      </c>
      <c r="C383" s="75">
        <v>41274</v>
      </c>
      <c r="D383" s="66">
        <v>43465</v>
      </c>
      <c r="E383" s="73">
        <v>96144</v>
      </c>
      <c r="F383" s="64" t="e">
        <f>#REF!*#REF!</f>
        <v>#REF!</v>
      </c>
      <c r="G383" s="63">
        <v>57686.400000000001</v>
      </c>
      <c r="H383" s="63">
        <v>38457.599999999999</v>
      </c>
    </row>
    <row r="384" spans="1:8" s="72" customFormat="1" ht="16.5" customHeight="1" x14ac:dyDescent="0.2">
      <c r="A384" s="71" t="s">
        <v>765</v>
      </c>
      <c r="B384" s="81" t="s">
        <v>742</v>
      </c>
      <c r="C384" s="75">
        <v>41274</v>
      </c>
      <c r="D384" s="66">
        <v>43465</v>
      </c>
      <c r="E384" s="73">
        <v>153460</v>
      </c>
      <c r="F384" s="64" t="e">
        <f>#REF!*#REF!</f>
        <v>#REF!</v>
      </c>
      <c r="G384" s="63">
        <v>92076</v>
      </c>
      <c r="H384" s="63">
        <v>61384</v>
      </c>
    </row>
    <row r="385" spans="1:8" s="72" customFormat="1" ht="16.5" customHeight="1" x14ac:dyDescent="0.2">
      <c r="A385" s="71" t="s">
        <v>764</v>
      </c>
      <c r="B385" s="81" t="s">
        <v>742</v>
      </c>
      <c r="C385" s="75">
        <v>41274</v>
      </c>
      <c r="D385" s="66">
        <v>43465</v>
      </c>
      <c r="E385" s="73">
        <v>39500</v>
      </c>
      <c r="F385" s="64" t="e">
        <f>#REF!*#REF!</f>
        <v>#REF!</v>
      </c>
      <c r="G385" s="63">
        <v>23700</v>
      </c>
      <c r="H385" s="63">
        <v>15800</v>
      </c>
    </row>
    <row r="386" spans="1:8" s="72" customFormat="1" ht="25.5" customHeight="1" x14ac:dyDescent="0.2">
      <c r="A386" s="71" t="s">
        <v>319</v>
      </c>
      <c r="B386" s="81" t="s">
        <v>742</v>
      </c>
      <c r="C386" s="75">
        <v>41274</v>
      </c>
      <c r="D386" s="66">
        <v>43465</v>
      </c>
      <c r="E386" s="73">
        <v>143303</v>
      </c>
      <c r="F386" s="64" t="e">
        <f>#REF!*#REF!</f>
        <v>#REF!</v>
      </c>
      <c r="G386" s="63">
        <v>85981.8</v>
      </c>
      <c r="H386" s="63">
        <v>57321.2</v>
      </c>
    </row>
    <row r="387" spans="1:8" s="72" customFormat="1" ht="16.5" customHeight="1" x14ac:dyDescent="0.2">
      <c r="A387" s="71" t="s">
        <v>619</v>
      </c>
      <c r="B387" s="81" t="s">
        <v>742</v>
      </c>
      <c r="C387" s="75">
        <v>41274</v>
      </c>
      <c r="D387" s="66">
        <v>43465</v>
      </c>
      <c r="E387" s="73">
        <v>74777</v>
      </c>
      <c r="F387" s="64" t="e">
        <f>#REF!*#REF!</f>
        <v>#REF!</v>
      </c>
      <c r="G387" s="63">
        <v>44866.2</v>
      </c>
      <c r="H387" s="63">
        <v>29910.800000000003</v>
      </c>
    </row>
    <row r="388" spans="1:8" s="72" customFormat="1" ht="16.5" customHeight="1" x14ac:dyDescent="0.2">
      <c r="A388" s="71" t="s">
        <v>763</v>
      </c>
      <c r="B388" s="81" t="s">
        <v>742</v>
      </c>
      <c r="C388" s="75">
        <v>41274</v>
      </c>
      <c r="D388" s="66">
        <v>43465</v>
      </c>
      <c r="E388" s="73">
        <v>313620</v>
      </c>
      <c r="F388" s="64" t="e">
        <f>#REF!*#REF!</f>
        <v>#REF!</v>
      </c>
      <c r="G388" s="63">
        <v>188172</v>
      </c>
      <c r="H388" s="63">
        <v>125448</v>
      </c>
    </row>
    <row r="389" spans="1:8" s="72" customFormat="1" ht="25.5" customHeight="1" x14ac:dyDescent="0.2">
      <c r="A389" s="82" t="s">
        <v>762</v>
      </c>
      <c r="B389" s="81" t="s">
        <v>742</v>
      </c>
      <c r="C389" s="66">
        <v>41274</v>
      </c>
      <c r="D389" s="66">
        <v>43465</v>
      </c>
      <c r="E389" s="76">
        <v>4334</v>
      </c>
      <c r="F389" s="64" t="e">
        <f>#REF!*#REF!</f>
        <v>#REF!</v>
      </c>
      <c r="G389" s="63">
        <v>2600.4</v>
      </c>
      <c r="H389" s="63">
        <v>1733.6</v>
      </c>
    </row>
    <row r="390" spans="1:8" s="72" customFormat="1" ht="16.5" customHeight="1" x14ac:dyDescent="0.2">
      <c r="A390" s="82" t="s">
        <v>635</v>
      </c>
      <c r="B390" s="81" t="s">
        <v>742</v>
      </c>
      <c r="C390" s="66">
        <v>41274</v>
      </c>
      <c r="D390" s="66">
        <v>43465</v>
      </c>
      <c r="E390" s="76">
        <v>95000</v>
      </c>
      <c r="F390" s="64" t="e">
        <f>#REF!*#REF!</f>
        <v>#REF!</v>
      </c>
      <c r="G390" s="63">
        <v>57000</v>
      </c>
      <c r="H390" s="63">
        <v>38000</v>
      </c>
    </row>
    <row r="391" spans="1:8" s="72" customFormat="1" ht="16.5" customHeight="1" x14ac:dyDescent="0.2">
      <c r="A391" s="82" t="s">
        <v>761</v>
      </c>
      <c r="B391" s="81" t="s">
        <v>742</v>
      </c>
      <c r="C391" s="66">
        <v>41274</v>
      </c>
      <c r="D391" s="66">
        <v>43465</v>
      </c>
      <c r="E391" s="76">
        <v>35130</v>
      </c>
      <c r="F391" s="64" t="e">
        <f>#REF!*#REF!</f>
        <v>#REF!</v>
      </c>
      <c r="G391" s="63">
        <v>21078</v>
      </c>
      <c r="H391" s="63">
        <v>14052</v>
      </c>
    </row>
    <row r="392" spans="1:8" s="72" customFormat="1" ht="16.5" customHeight="1" x14ac:dyDescent="0.2">
      <c r="A392" s="82" t="s">
        <v>761</v>
      </c>
      <c r="B392" s="81" t="s">
        <v>742</v>
      </c>
      <c r="C392" s="66">
        <v>41274</v>
      </c>
      <c r="D392" s="66">
        <v>43465</v>
      </c>
      <c r="E392" s="76">
        <v>35130</v>
      </c>
      <c r="F392" s="64" t="e">
        <f>#REF!*#REF!</f>
        <v>#REF!</v>
      </c>
      <c r="G392" s="63">
        <v>21078</v>
      </c>
      <c r="H392" s="63">
        <v>14052</v>
      </c>
    </row>
    <row r="393" spans="1:8" s="72" customFormat="1" ht="16.5" customHeight="1" x14ac:dyDescent="0.2">
      <c r="A393" s="82" t="s">
        <v>761</v>
      </c>
      <c r="B393" s="81" t="s">
        <v>742</v>
      </c>
      <c r="C393" s="66">
        <v>41274</v>
      </c>
      <c r="D393" s="66">
        <v>43465</v>
      </c>
      <c r="E393" s="76">
        <v>35130</v>
      </c>
      <c r="F393" s="64" t="e">
        <f>#REF!*#REF!</f>
        <v>#REF!</v>
      </c>
      <c r="G393" s="63">
        <v>21078</v>
      </c>
      <c r="H393" s="63">
        <v>14052</v>
      </c>
    </row>
    <row r="394" spans="1:8" s="72" customFormat="1" ht="16.5" customHeight="1" x14ac:dyDescent="0.2">
      <c r="A394" s="82" t="s">
        <v>761</v>
      </c>
      <c r="B394" s="81" t="s">
        <v>742</v>
      </c>
      <c r="C394" s="66">
        <v>41274</v>
      </c>
      <c r="D394" s="66">
        <v>43465</v>
      </c>
      <c r="E394" s="76">
        <v>35130</v>
      </c>
      <c r="F394" s="64" t="e">
        <f>#REF!*#REF!</f>
        <v>#REF!</v>
      </c>
      <c r="G394" s="63">
        <v>21078</v>
      </c>
      <c r="H394" s="63">
        <v>14052</v>
      </c>
    </row>
    <row r="395" spans="1:8" s="72" customFormat="1" ht="16.5" customHeight="1" x14ac:dyDescent="0.2">
      <c r="A395" s="82" t="s">
        <v>760</v>
      </c>
      <c r="B395" s="81" t="s">
        <v>742</v>
      </c>
      <c r="C395" s="66">
        <v>41274</v>
      </c>
      <c r="D395" s="66">
        <v>43465</v>
      </c>
      <c r="E395" s="76">
        <v>29200</v>
      </c>
      <c r="F395" s="64" t="e">
        <f>#REF!*#REF!</f>
        <v>#REF!</v>
      </c>
      <c r="G395" s="63">
        <v>17520</v>
      </c>
      <c r="H395" s="63">
        <v>11680</v>
      </c>
    </row>
    <row r="396" spans="1:8" s="72" customFormat="1" ht="16.5" customHeight="1" x14ac:dyDescent="0.2">
      <c r="A396" s="82" t="s">
        <v>760</v>
      </c>
      <c r="B396" s="81" t="s">
        <v>742</v>
      </c>
      <c r="C396" s="66">
        <v>41274</v>
      </c>
      <c r="D396" s="66">
        <v>43465</v>
      </c>
      <c r="E396" s="76">
        <v>29200</v>
      </c>
      <c r="F396" s="64" t="e">
        <f>#REF!*#REF!</f>
        <v>#REF!</v>
      </c>
      <c r="G396" s="63">
        <v>17520</v>
      </c>
      <c r="H396" s="63">
        <v>11680</v>
      </c>
    </row>
    <row r="397" spans="1:8" s="72" customFormat="1" ht="16.5" customHeight="1" x14ac:dyDescent="0.2">
      <c r="A397" s="82" t="s">
        <v>760</v>
      </c>
      <c r="B397" s="81" t="s">
        <v>742</v>
      </c>
      <c r="C397" s="66">
        <v>41274</v>
      </c>
      <c r="D397" s="66">
        <v>43465</v>
      </c>
      <c r="E397" s="76">
        <v>29200</v>
      </c>
      <c r="F397" s="64" t="e">
        <f>#REF!*#REF!</f>
        <v>#REF!</v>
      </c>
      <c r="G397" s="63">
        <v>17520</v>
      </c>
      <c r="H397" s="63">
        <v>11680</v>
      </c>
    </row>
    <row r="398" spans="1:8" s="72" customFormat="1" ht="16.5" customHeight="1" x14ac:dyDescent="0.2">
      <c r="A398" s="82" t="s">
        <v>759</v>
      </c>
      <c r="B398" s="81" t="s">
        <v>742</v>
      </c>
      <c r="C398" s="66">
        <v>41274</v>
      </c>
      <c r="D398" s="66">
        <v>43465</v>
      </c>
      <c r="E398" s="76">
        <v>28180</v>
      </c>
      <c r="F398" s="64" t="e">
        <f>#REF!*#REF!</f>
        <v>#REF!</v>
      </c>
      <c r="G398" s="63">
        <v>16908</v>
      </c>
      <c r="H398" s="63">
        <v>11272</v>
      </c>
    </row>
    <row r="399" spans="1:8" s="72" customFormat="1" ht="16.5" customHeight="1" x14ac:dyDescent="0.2">
      <c r="A399" s="82" t="s">
        <v>759</v>
      </c>
      <c r="B399" s="81" t="s">
        <v>742</v>
      </c>
      <c r="C399" s="66">
        <v>41274</v>
      </c>
      <c r="D399" s="66">
        <v>43465</v>
      </c>
      <c r="E399" s="76">
        <v>28180</v>
      </c>
      <c r="F399" s="64" t="e">
        <f>#REF!*#REF!</f>
        <v>#REF!</v>
      </c>
      <c r="G399" s="63">
        <v>16908</v>
      </c>
      <c r="H399" s="63">
        <v>11272</v>
      </c>
    </row>
    <row r="400" spans="1:8" s="72" customFormat="1" ht="16.5" customHeight="1" x14ac:dyDescent="0.2">
      <c r="A400" s="71" t="s">
        <v>513</v>
      </c>
      <c r="B400" s="81" t="s">
        <v>742</v>
      </c>
      <c r="C400" s="75">
        <v>41274</v>
      </c>
      <c r="D400" s="66">
        <v>43465</v>
      </c>
      <c r="E400" s="73">
        <v>144100</v>
      </c>
      <c r="F400" s="64" t="e">
        <f>#REF!*#REF!</f>
        <v>#REF!</v>
      </c>
      <c r="G400" s="63">
        <v>86460</v>
      </c>
      <c r="H400" s="63">
        <v>57640</v>
      </c>
    </row>
    <row r="401" spans="1:8" s="72" customFormat="1" ht="16.5" customHeight="1" x14ac:dyDescent="0.2">
      <c r="A401" s="71" t="s">
        <v>519</v>
      </c>
      <c r="B401" s="81" t="s">
        <v>742</v>
      </c>
      <c r="C401" s="75">
        <v>41274</v>
      </c>
      <c r="D401" s="66">
        <v>43465</v>
      </c>
      <c r="E401" s="73">
        <v>124700</v>
      </c>
      <c r="F401" s="64" t="e">
        <f>#REF!*#REF!</f>
        <v>#REF!</v>
      </c>
      <c r="G401" s="63">
        <v>74820</v>
      </c>
      <c r="H401" s="63">
        <v>49880</v>
      </c>
    </row>
    <row r="402" spans="1:8" s="72" customFormat="1" ht="16.5" customHeight="1" x14ac:dyDescent="0.2">
      <c r="A402" s="71" t="s">
        <v>610</v>
      </c>
      <c r="B402" s="81" t="s">
        <v>742</v>
      </c>
      <c r="C402" s="75">
        <v>41274</v>
      </c>
      <c r="D402" s="66">
        <v>43465</v>
      </c>
      <c r="E402" s="73">
        <v>78977</v>
      </c>
      <c r="F402" s="64" t="e">
        <f>#REF!*#REF!</f>
        <v>#REF!</v>
      </c>
      <c r="G402" s="63">
        <v>47386.2</v>
      </c>
      <c r="H402" s="63">
        <v>31590.800000000003</v>
      </c>
    </row>
    <row r="403" spans="1:8" s="72" customFormat="1" ht="16.5" customHeight="1" x14ac:dyDescent="0.2">
      <c r="A403" s="71" t="s">
        <v>617</v>
      </c>
      <c r="B403" s="81" t="s">
        <v>742</v>
      </c>
      <c r="C403" s="75">
        <v>41274</v>
      </c>
      <c r="D403" s="66">
        <v>43465</v>
      </c>
      <c r="E403" s="73">
        <v>217677</v>
      </c>
      <c r="F403" s="64" t="e">
        <f>#REF!*#REF!</f>
        <v>#REF!</v>
      </c>
      <c r="G403" s="63">
        <v>130606.2</v>
      </c>
      <c r="H403" s="63">
        <v>87070.8</v>
      </c>
    </row>
    <row r="404" spans="1:8" s="72" customFormat="1" ht="16.5" customHeight="1" x14ac:dyDescent="0.2">
      <c r="A404" s="71" t="s">
        <v>601</v>
      </c>
      <c r="B404" s="81" t="s">
        <v>742</v>
      </c>
      <c r="C404" s="75">
        <v>41274</v>
      </c>
      <c r="D404" s="66">
        <v>43465</v>
      </c>
      <c r="E404" s="73">
        <v>210677</v>
      </c>
      <c r="F404" s="64" t="e">
        <f>#REF!*#REF!</f>
        <v>#REF!</v>
      </c>
      <c r="G404" s="63">
        <v>126406.2</v>
      </c>
      <c r="H404" s="63">
        <v>84270.8</v>
      </c>
    </row>
    <row r="405" spans="1:8" s="72" customFormat="1" ht="16.5" customHeight="1" x14ac:dyDescent="0.2">
      <c r="A405" s="71" t="s">
        <v>758</v>
      </c>
      <c r="B405" s="81" t="s">
        <v>742</v>
      </c>
      <c r="C405" s="75">
        <v>41274</v>
      </c>
      <c r="D405" s="66">
        <v>43465</v>
      </c>
      <c r="E405" s="73">
        <v>192100</v>
      </c>
      <c r="F405" s="64" t="e">
        <f>#REF!*#REF!</f>
        <v>#REF!</v>
      </c>
      <c r="G405" s="63">
        <v>115260</v>
      </c>
      <c r="H405" s="63">
        <v>76840</v>
      </c>
    </row>
    <row r="406" spans="1:8" s="72" customFormat="1" ht="16.5" x14ac:dyDescent="0.2">
      <c r="A406" s="71" t="s">
        <v>757</v>
      </c>
      <c r="B406" s="81" t="s">
        <v>742</v>
      </c>
      <c r="C406" s="75">
        <v>41274</v>
      </c>
      <c r="D406" s="66">
        <v>43465</v>
      </c>
      <c r="E406" s="73">
        <v>247304</v>
      </c>
      <c r="F406" s="64" t="e">
        <f>#REF!*#REF!</f>
        <v>#REF!</v>
      </c>
      <c r="G406" s="63">
        <v>148382.39999999999</v>
      </c>
      <c r="H406" s="63">
        <v>98921.600000000006</v>
      </c>
    </row>
    <row r="407" spans="1:8" s="72" customFormat="1" ht="16.5" x14ac:dyDescent="0.2">
      <c r="A407" s="71" t="s">
        <v>756</v>
      </c>
      <c r="B407" s="81" t="s">
        <v>742</v>
      </c>
      <c r="C407" s="75">
        <v>41274</v>
      </c>
      <c r="D407" s="66">
        <v>43465</v>
      </c>
      <c r="E407" s="73">
        <v>471790</v>
      </c>
      <c r="F407" s="64" t="e">
        <f>#REF!*#REF!</f>
        <v>#REF!</v>
      </c>
      <c r="G407" s="63">
        <v>283074</v>
      </c>
      <c r="H407" s="63">
        <v>188716</v>
      </c>
    </row>
    <row r="408" spans="1:8" s="72" customFormat="1" ht="16.5" x14ac:dyDescent="0.2">
      <c r="A408" s="71" t="s">
        <v>755</v>
      </c>
      <c r="B408" s="81" t="s">
        <v>742</v>
      </c>
      <c r="C408" s="75">
        <v>41274</v>
      </c>
      <c r="D408" s="66">
        <v>43465</v>
      </c>
      <c r="E408" s="73">
        <v>234886.9</v>
      </c>
      <c r="F408" s="64" t="e">
        <f>#REF!*#REF!</f>
        <v>#REF!</v>
      </c>
      <c r="G408" s="63">
        <v>140932.13999999998</v>
      </c>
      <c r="H408" s="63">
        <v>93954.760000000009</v>
      </c>
    </row>
    <row r="409" spans="1:8" s="72" customFormat="1" ht="16.5" x14ac:dyDescent="0.2">
      <c r="A409" s="71" t="s">
        <v>754</v>
      </c>
      <c r="B409" s="81" t="s">
        <v>742</v>
      </c>
      <c r="C409" s="75">
        <v>41274</v>
      </c>
      <c r="D409" s="66">
        <v>43465</v>
      </c>
      <c r="E409" s="73">
        <v>104990</v>
      </c>
      <c r="F409" s="64" t="e">
        <f>#REF!*#REF!</f>
        <v>#REF!</v>
      </c>
      <c r="G409" s="63">
        <v>62994</v>
      </c>
      <c r="H409" s="63">
        <v>41996</v>
      </c>
    </row>
    <row r="410" spans="1:8" s="72" customFormat="1" ht="16.5" x14ac:dyDescent="0.2">
      <c r="A410" s="71" t="s">
        <v>29</v>
      </c>
      <c r="B410" s="81" t="s">
        <v>742</v>
      </c>
      <c r="C410" s="75">
        <v>41274</v>
      </c>
      <c r="D410" s="66">
        <v>43465</v>
      </c>
      <c r="E410" s="73">
        <v>162750</v>
      </c>
      <c r="F410" s="64" t="e">
        <f>#REF!*#REF!</f>
        <v>#REF!</v>
      </c>
      <c r="G410" s="63">
        <v>97650</v>
      </c>
      <c r="H410" s="63">
        <v>65100</v>
      </c>
    </row>
    <row r="411" spans="1:8" s="72" customFormat="1" ht="16.5" x14ac:dyDescent="0.2">
      <c r="A411" s="71" t="s">
        <v>753</v>
      </c>
      <c r="B411" s="81" t="s">
        <v>742</v>
      </c>
      <c r="C411" s="75">
        <v>41274</v>
      </c>
      <c r="D411" s="66">
        <v>43465</v>
      </c>
      <c r="E411" s="73">
        <v>108200</v>
      </c>
      <c r="F411" s="64" t="e">
        <f>#REF!*#REF!</f>
        <v>#REF!</v>
      </c>
      <c r="G411" s="63">
        <v>64920</v>
      </c>
      <c r="H411" s="63">
        <v>43280</v>
      </c>
    </row>
    <row r="412" spans="1:8" s="72" customFormat="1" ht="16.5" x14ac:dyDescent="0.2">
      <c r="A412" s="71" t="s">
        <v>752</v>
      </c>
      <c r="B412" s="81" t="s">
        <v>742</v>
      </c>
      <c r="C412" s="75">
        <v>41274</v>
      </c>
      <c r="D412" s="66">
        <v>43465</v>
      </c>
      <c r="E412" s="73">
        <v>128000</v>
      </c>
      <c r="F412" s="64" t="e">
        <f>#REF!*#REF!</f>
        <v>#REF!</v>
      </c>
      <c r="G412" s="63">
        <v>76800</v>
      </c>
      <c r="H412" s="63">
        <v>51200</v>
      </c>
    </row>
    <row r="413" spans="1:8" s="72" customFormat="1" ht="16.5" x14ac:dyDescent="0.2">
      <c r="A413" s="71" t="s">
        <v>751</v>
      </c>
      <c r="B413" s="81" t="s">
        <v>742</v>
      </c>
      <c r="C413" s="75">
        <v>41274</v>
      </c>
      <c r="D413" s="66">
        <v>43465</v>
      </c>
      <c r="E413" s="73">
        <v>195605</v>
      </c>
      <c r="F413" s="64" t="e">
        <f>#REF!*#REF!</f>
        <v>#REF!</v>
      </c>
      <c r="G413" s="63">
        <v>117363</v>
      </c>
      <c r="H413" s="63">
        <v>78242</v>
      </c>
    </row>
    <row r="414" spans="1:8" s="72" customFormat="1" ht="16.5" x14ac:dyDescent="0.2">
      <c r="A414" s="71" t="s">
        <v>750</v>
      </c>
      <c r="B414" s="81" t="s">
        <v>742</v>
      </c>
      <c r="C414" s="75">
        <v>41274</v>
      </c>
      <c r="D414" s="66">
        <v>43465</v>
      </c>
      <c r="E414" s="73">
        <v>107800</v>
      </c>
      <c r="F414" s="64" t="e">
        <f>#REF!*#REF!</f>
        <v>#REF!</v>
      </c>
      <c r="G414" s="63">
        <v>64680</v>
      </c>
      <c r="H414" s="63">
        <v>43120</v>
      </c>
    </row>
    <row r="415" spans="1:8" s="72" customFormat="1" ht="16.5" x14ac:dyDescent="0.2">
      <c r="A415" s="71" t="s">
        <v>749</v>
      </c>
      <c r="B415" s="81" t="s">
        <v>742</v>
      </c>
      <c r="C415" s="75">
        <v>41274</v>
      </c>
      <c r="D415" s="66">
        <v>43465</v>
      </c>
      <c r="E415" s="73">
        <v>8300</v>
      </c>
      <c r="F415" s="64" t="e">
        <f>#REF!*#REF!</f>
        <v>#REF!</v>
      </c>
      <c r="G415" s="63">
        <v>4980</v>
      </c>
      <c r="H415" s="63">
        <v>3320</v>
      </c>
    </row>
    <row r="416" spans="1:8" s="72" customFormat="1" ht="16.5" x14ac:dyDescent="0.2">
      <c r="A416" s="71" t="s">
        <v>748</v>
      </c>
      <c r="B416" s="81" t="s">
        <v>742</v>
      </c>
      <c r="C416" s="75">
        <v>41274</v>
      </c>
      <c r="D416" s="66">
        <v>43465</v>
      </c>
      <c r="E416" s="73">
        <v>70331</v>
      </c>
      <c r="F416" s="64" t="e">
        <f>#REF!*#REF!</f>
        <v>#REF!</v>
      </c>
      <c r="G416" s="63">
        <v>42198.6</v>
      </c>
      <c r="H416" s="63">
        <v>28132.400000000001</v>
      </c>
    </row>
    <row r="417" spans="1:8" s="79" customFormat="1" ht="16.5" customHeight="1" x14ac:dyDescent="0.25">
      <c r="A417" s="77" t="s">
        <v>261</v>
      </c>
      <c r="B417" s="60" t="s">
        <v>747</v>
      </c>
      <c r="C417" s="66">
        <v>41276</v>
      </c>
      <c r="D417" s="66">
        <v>43465</v>
      </c>
      <c r="E417" s="76">
        <v>3902.58</v>
      </c>
      <c r="F417" s="64" t="e">
        <f>#REF!*#REF!</f>
        <v>#REF!</v>
      </c>
      <c r="G417" s="80">
        <v>3901.58</v>
      </c>
      <c r="H417" s="63">
        <v>1</v>
      </c>
    </row>
    <row r="418" spans="1:8" s="79" customFormat="1" ht="16.5" customHeight="1" x14ac:dyDescent="0.25">
      <c r="A418" s="77" t="s">
        <v>59</v>
      </c>
      <c r="B418" s="60" t="s">
        <v>747</v>
      </c>
      <c r="C418" s="66">
        <v>41276</v>
      </c>
      <c r="D418" s="66">
        <v>43465</v>
      </c>
      <c r="E418" s="76">
        <f>3447.41-3.42</f>
        <v>3443.99</v>
      </c>
      <c r="F418" s="64" t="e">
        <f>#REF!*#REF!</f>
        <v>#REF!</v>
      </c>
      <c r="G418" s="80">
        <v>3442.99</v>
      </c>
      <c r="H418" s="63">
        <v>1</v>
      </c>
    </row>
    <row r="419" spans="1:8" s="78" customFormat="1" ht="16.5" customHeight="1" x14ac:dyDescent="0.25">
      <c r="A419" s="77" t="s">
        <v>746</v>
      </c>
      <c r="B419" s="60" t="s">
        <v>740</v>
      </c>
      <c r="C419" s="66">
        <v>41319</v>
      </c>
      <c r="D419" s="66">
        <v>43465</v>
      </c>
      <c r="E419" s="76">
        <f>146.56-14.65</f>
        <v>131.91</v>
      </c>
      <c r="F419" s="64" t="e">
        <f>#REF!*#REF!</f>
        <v>#REF!</v>
      </c>
      <c r="G419" s="63">
        <v>76.947500000000005</v>
      </c>
      <c r="H419" s="63">
        <v>54.962499999999991</v>
      </c>
    </row>
    <row r="420" spans="1:8" s="78" customFormat="1" ht="16.5" customHeight="1" x14ac:dyDescent="0.25">
      <c r="A420" s="77" t="s">
        <v>745</v>
      </c>
      <c r="B420" s="60" t="s">
        <v>740</v>
      </c>
      <c r="C420" s="66">
        <v>41319</v>
      </c>
      <c r="D420" s="66">
        <v>43465</v>
      </c>
      <c r="E420" s="76">
        <v>60.34</v>
      </c>
      <c r="F420" s="64" t="e">
        <f>#REF!*#REF!</f>
        <v>#REF!</v>
      </c>
      <c r="G420" s="63">
        <v>35.198333333333338</v>
      </c>
      <c r="H420" s="63">
        <v>25.141666666666666</v>
      </c>
    </row>
    <row r="421" spans="1:8" s="72" customFormat="1" ht="16.5" customHeight="1" x14ac:dyDescent="0.25">
      <c r="A421" s="77" t="s">
        <v>744</v>
      </c>
      <c r="B421" s="60" t="s">
        <v>742</v>
      </c>
      <c r="C421" s="66">
        <v>41369</v>
      </c>
      <c r="D421" s="66">
        <v>43465</v>
      </c>
      <c r="E421" s="76">
        <v>35500</v>
      </c>
      <c r="F421" s="64" t="e">
        <f>#REF!*#REF!</f>
        <v>#REF!</v>
      </c>
      <c r="G421" s="63">
        <v>20116.666666666668</v>
      </c>
      <c r="H421" s="63">
        <v>15383.333333333332</v>
      </c>
    </row>
    <row r="422" spans="1:8" s="72" customFormat="1" ht="16.5" customHeight="1" x14ac:dyDescent="0.25">
      <c r="A422" s="71" t="s">
        <v>638</v>
      </c>
      <c r="B422" s="60" t="s">
        <v>742</v>
      </c>
      <c r="C422" s="75">
        <v>41669</v>
      </c>
      <c r="D422" s="66">
        <v>43465</v>
      </c>
      <c r="E422" s="73">
        <v>3310.34</v>
      </c>
      <c r="F422" s="64" t="e">
        <f>#REF!*#REF!</f>
        <v>#REF!</v>
      </c>
      <c r="G422" s="63">
        <v>1627.5838333333334</v>
      </c>
      <c r="H422" s="63">
        <v>1682.7561666666668</v>
      </c>
    </row>
    <row r="423" spans="1:8" s="72" customFormat="1" ht="16.5" customHeight="1" x14ac:dyDescent="0.25">
      <c r="A423" s="67" t="s">
        <v>743</v>
      </c>
      <c r="B423" s="60" t="s">
        <v>742</v>
      </c>
      <c r="C423" s="74">
        <v>42069</v>
      </c>
      <c r="D423" s="66">
        <v>43465</v>
      </c>
      <c r="E423" s="73">
        <v>79421</v>
      </c>
      <c r="F423" s="64"/>
      <c r="G423" s="63"/>
      <c r="H423" s="63"/>
    </row>
    <row r="424" spans="1:8" s="68" customFormat="1" ht="16.5" customHeight="1" x14ac:dyDescent="0.25">
      <c r="A424" s="71" t="s">
        <v>613</v>
      </c>
      <c r="B424" s="60" t="s">
        <v>742</v>
      </c>
      <c r="C424" s="70">
        <v>42229</v>
      </c>
      <c r="D424" s="66">
        <v>43465</v>
      </c>
      <c r="E424" s="69">
        <v>137931.04</v>
      </c>
      <c r="F424" s="64" t="e">
        <f>#REF!*#REF!</f>
        <v>#REF!</v>
      </c>
      <c r="G424" s="63">
        <v>45977.013333333336</v>
      </c>
      <c r="H424" s="63">
        <v>91954.026666666672</v>
      </c>
    </row>
    <row r="425" spans="1:8" s="62" customFormat="1" ht="36" x14ac:dyDescent="0.25">
      <c r="A425" s="67" t="s">
        <v>741</v>
      </c>
      <c r="B425" s="60" t="s">
        <v>740</v>
      </c>
      <c r="C425" s="66">
        <v>42744</v>
      </c>
      <c r="D425" s="66">
        <v>43465</v>
      </c>
      <c r="E425" s="65">
        <v>988.51</v>
      </c>
      <c r="F425" s="64" t="e">
        <f>#REF!*#REF!</f>
        <v>#REF!</v>
      </c>
      <c r="G425" s="63">
        <v>630.91650749999997</v>
      </c>
      <c r="H425" s="63">
        <v>357.59349250000002</v>
      </c>
    </row>
    <row r="426" spans="1:8" ht="25.5" customHeight="1" x14ac:dyDescent="0.25">
      <c r="A426" s="61" t="s">
        <v>739</v>
      </c>
      <c r="B426" s="60"/>
      <c r="C426" s="59"/>
      <c r="D426" s="58"/>
      <c r="E426" s="57"/>
      <c r="F426" s="56"/>
      <c r="G426" s="55"/>
      <c r="H426" s="55"/>
    </row>
  </sheetData>
  <printOptions horizontalCentered="1"/>
  <pageMargins left="0.70866141732283472" right="0.70866141732283472" top="0.74803149606299213" bottom="0.74803149606299213" header="0.31496062992125984" footer="0.31496062992125984"/>
  <pageSetup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INVENTARIO 2019c</vt:lpstr>
      <vt:lpstr>ACTIVOS </vt:lpstr>
      <vt:lpstr>'ACTIVOS '!Área_de_impresión</vt:lpstr>
      <vt:lpstr>'INVENTARIO 2019c'!Área_de_impresión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Contraloria</dc:creator>
  <cp:lastModifiedBy>Cajero_03</cp:lastModifiedBy>
  <dcterms:created xsi:type="dcterms:W3CDTF">2020-04-17T19:51:03Z</dcterms:created>
  <dcterms:modified xsi:type="dcterms:W3CDTF">2020-04-28T15:08:51Z</dcterms:modified>
</cp:coreProperties>
</file>